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ersonal\Federação\2025\"/>
    </mc:Choice>
  </mc:AlternateContent>
  <xr:revisionPtr revIDLastSave="0" documentId="13_ncr:1_{540FB440-EC25-4380-ABE2-92A99D978DB8}" xr6:coauthVersionLast="47" xr6:coauthVersionMax="47" xr10:uidLastSave="{00000000-0000-0000-0000-000000000000}"/>
  <bookViews>
    <workbookView xWindow="-120" yWindow="-120" windowWidth="20730" windowHeight="11160" tabRatio="890" firstSheet="2" activeTab="2" xr2:uid="{00000000-000D-0000-FFFF-FFFF00000000}"/>
  </bookViews>
  <sheets>
    <sheet name="Base" sheetId="38" state="hidden" r:id="rId1"/>
    <sheet name="Colocações" sheetId="36" state="hidden" r:id="rId2"/>
    <sheet name="SUB-11_Feminino" sheetId="1" r:id="rId3"/>
    <sheet name="SUB-13_Feminino" sheetId="37" r:id="rId4"/>
    <sheet name="SUB-15_Feminino" sheetId="40" r:id="rId5"/>
    <sheet name="SUB-19_Feminino" sheetId="67" r:id="rId6"/>
    <sheet name="SUB-21_Feminino" sheetId="57" r:id="rId7"/>
    <sheet name="Adulto_Feminino" sheetId="41" r:id="rId8"/>
    <sheet name="Lady-30_Feminino" sheetId="42" r:id="rId9"/>
    <sheet name="Veterano-50_Feminino" sheetId="43" r:id="rId10"/>
    <sheet name="Absoluto-A_Feminino" sheetId="58" r:id="rId11"/>
    <sheet name="Absoluto-B_Feminino" sheetId="44" r:id="rId12"/>
    <sheet name="Absoluto-C_Feminino" sheetId="59" r:id="rId13"/>
    <sheet name="Absoluto-D_Feminino" sheetId="45" r:id="rId14"/>
    <sheet name="SUB-09_Masculino" sheetId="46" r:id="rId15"/>
    <sheet name="SUB-11_Masculino" sheetId="47" r:id="rId16"/>
    <sheet name="SUB-13_Masculino" sheetId="48" r:id="rId17"/>
    <sheet name="SUB-15_Masculino" sheetId="49" r:id="rId18"/>
    <sheet name="SUB-19_Masculino" sheetId="50" r:id="rId19"/>
    <sheet name="SUB-21_Masculino" sheetId="51" r:id="rId20"/>
    <sheet name="Adulto_Masculino" sheetId="52" r:id="rId21"/>
    <sheet name="Senior-30" sheetId="60" r:id="rId22"/>
    <sheet name="Veterano-40_Masculino" sheetId="61" r:id="rId23"/>
    <sheet name="Veterano-50_Masculino" sheetId="62" r:id="rId24"/>
    <sheet name="Veterano-60_Masculino" sheetId="63" r:id="rId25"/>
    <sheet name="Veterano-70_Masculino" sheetId="64" r:id="rId26"/>
    <sheet name="Absoluto-B_Masculino" sheetId="53" r:id="rId27"/>
    <sheet name="Absoluto-C_Masculino" sheetId="65" r:id="rId28"/>
    <sheet name="Absoluto-D_Masculino" sheetId="54" r:id="rId29"/>
    <sheet name="Absoluto-E_Masculino" sheetId="55" r:id="rId30"/>
    <sheet name="Absoluto-F_Masculino" sheetId="56" r:id="rId31"/>
  </sheets>
  <externalReferences>
    <externalReference r:id="rId32"/>
  </externalReferences>
  <definedNames>
    <definedName name="_xlnm._FilterDatabase" localSheetId="1" hidden="1">Colocações!$A$1:$G$312</definedName>
    <definedName name="DvListSource1">[1]Sheet2!$E$1:$E$146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58" l="1"/>
  <c r="G11" i="58"/>
  <c r="J11" i="58"/>
  <c r="K11" i="58"/>
  <c r="L11" i="58"/>
  <c r="G12" i="58"/>
  <c r="H12" i="58"/>
  <c r="I12" i="58"/>
  <c r="K12" i="58"/>
  <c r="L12" i="58"/>
  <c r="F9" i="58"/>
  <c r="H9" i="58"/>
  <c r="I9" i="58"/>
  <c r="J9" i="58"/>
  <c r="L9" i="58"/>
  <c r="H7" i="65"/>
  <c r="A596" i="36"/>
  <c r="A597" i="36"/>
  <c r="A598" i="36"/>
  <c r="A599" i="36"/>
  <c r="A600" i="36"/>
  <c r="A601" i="36"/>
  <c r="A602" i="36"/>
  <c r="A603" i="36"/>
  <c r="A604" i="36"/>
  <c r="A605" i="36"/>
  <c r="A606" i="36"/>
  <c r="A607" i="36"/>
  <c r="A608" i="36"/>
  <c r="A609" i="36"/>
  <c r="A610" i="36"/>
  <c r="A611" i="36"/>
  <c r="A612" i="36"/>
  <c r="A613" i="36"/>
  <c r="A614" i="36"/>
  <c r="A615" i="36"/>
  <c r="A616" i="36"/>
  <c r="A617" i="36"/>
  <c r="A618" i="36"/>
  <c r="A619" i="36"/>
  <c r="A620" i="36"/>
  <c r="A621" i="36"/>
  <c r="A622" i="36"/>
  <c r="A623" i="36"/>
  <c r="A624" i="36"/>
  <c r="A625" i="36"/>
  <c r="A626" i="36"/>
  <c r="A627" i="36"/>
  <c r="A628" i="36"/>
  <c r="A629" i="36"/>
  <c r="A630" i="36"/>
  <c r="A631" i="36"/>
  <c r="A632" i="36"/>
  <c r="A633" i="36"/>
  <c r="A634" i="36"/>
  <c r="A635" i="36"/>
  <c r="A636" i="36"/>
  <c r="A637" i="36"/>
  <c r="A638" i="36"/>
  <c r="A639" i="36"/>
  <c r="A640" i="36"/>
  <c r="A641" i="36"/>
  <c r="A642" i="36"/>
  <c r="A643" i="36"/>
  <c r="A644" i="36"/>
  <c r="A645" i="36"/>
  <c r="A646" i="36"/>
  <c r="A647" i="36"/>
  <c r="A648" i="36"/>
  <c r="A649" i="36"/>
  <c r="A650" i="36"/>
  <c r="A651" i="36"/>
  <c r="A652" i="36"/>
  <c r="A653" i="36"/>
  <c r="A654" i="36"/>
  <c r="A655" i="36"/>
  <c r="A656" i="36"/>
  <c r="A657" i="36"/>
  <c r="A658" i="36"/>
  <c r="A659" i="36"/>
  <c r="A660" i="36"/>
  <c r="A661" i="36"/>
  <c r="A662" i="36"/>
  <c r="A663" i="36"/>
  <c r="A664" i="36"/>
  <c r="A665" i="36"/>
  <c r="A666" i="36"/>
  <c r="A667" i="36"/>
  <c r="A668" i="36"/>
  <c r="A669" i="36"/>
  <c r="A670" i="36"/>
  <c r="A671" i="36"/>
  <c r="A672" i="36"/>
  <c r="A673" i="36"/>
  <c r="A674" i="36"/>
  <c r="A675" i="36"/>
  <c r="A676" i="36"/>
  <c r="A677" i="36"/>
  <c r="A678" i="36"/>
  <c r="A679" i="36"/>
  <c r="A680" i="36"/>
  <c r="A681" i="36"/>
  <c r="A682" i="36"/>
  <c r="A683" i="36"/>
  <c r="A684" i="36"/>
  <c r="A685" i="36"/>
  <c r="A686" i="36"/>
  <c r="A687" i="36"/>
  <c r="A688" i="36"/>
  <c r="A689" i="36"/>
  <c r="A690" i="36"/>
  <c r="A691" i="36"/>
  <c r="A692" i="36"/>
  <c r="A693" i="36"/>
  <c r="A694" i="36"/>
  <c r="A695" i="36"/>
  <c r="A696" i="36"/>
  <c r="A697" i="36"/>
  <c r="A698" i="36"/>
  <c r="A699" i="36"/>
  <c r="A700" i="36"/>
  <c r="A701" i="36"/>
  <c r="A702" i="36"/>
  <c r="A703" i="36"/>
  <c r="A704" i="36"/>
  <c r="A705" i="36"/>
  <c r="A706" i="36"/>
  <c r="A707" i="36"/>
  <c r="A708" i="36"/>
  <c r="A709" i="36"/>
  <c r="A710" i="36"/>
  <c r="A711" i="36"/>
  <c r="A712" i="36"/>
  <c r="A713" i="36"/>
  <c r="A714" i="36"/>
  <c r="A715" i="36"/>
  <c r="A716" i="36"/>
  <c r="A717" i="36"/>
  <c r="A718" i="36"/>
  <c r="A719" i="36"/>
  <c r="A720" i="36"/>
  <c r="A721" i="36"/>
  <c r="A722" i="36"/>
  <c r="A723" i="36"/>
  <c r="A724" i="36"/>
  <c r="A725" i="36"/>
  <c r="A726" i="36"/>
  <c r="A727" i="36"/>
  <c r="A728" i="36"/>
  <c r="A729" i="36"/>
  <c r="A730" i="36"/>
  <c r="A731" i="36"/>
  <c r="A732" i="36"/>
  <c r="A733" i="36"/>
  <c r="A734" i="36"/>
  <c r="A735" i="36"/>
  <c r="A736" i="36"/>
  <c r="A737" i="36"/>
  <c r="A738" i="36"/>
  <c r="A739" i="36"/>
  <c r="A740" i="36"/>
  <c r="A741" i="36"/>
  <c r="A742" i="36"/>
  <c r="A743" i="36"/>
  <c r="A744" i="36"/>
  <c r="A745" i="36"/>
  <c r="A746" i="36"/>
  <c r="A747" i="36"/>
  <c r="A748" i="36"/>
  <c r="A749" i="36"/>
  <c r="A750" i="36"/>
  <c r="A751" i="36"/>
  <c r="A752" i="36"/>
  <c r="A753" i="36"/>
  <c r="A754" i="36"/>
  <c r="A755" i="36"/>
  <c r="A756" i="36"/>
  <c r="A757" i="36"/>
  <c r="A758" i="36"/>
  <c r="A759" i="36"/>
  <c r="A760" i="36"/>
  <c r="A761" i="36"/>
  <c r="A762" i="36"/>
  <c r="A763" i="36"/>
  <c r="A764" i="36"/>
  <c r="A765" i="36"/>
  <c r="A766" i="36"/>
  <c r="A767" i="36"/>
  <c r="A768" i="36"/>
  <c r="A769" i="36"/>
  <c r="A770" i="36"/>
  <c r="A771" i="36"/>
  <c r="A772" i="36"/>
  <c r="A773" i="36"/>
  <c r="A774" i="36"/>
  <c r="A775" i="36"/>
  <c r="A776" i="36"/>
  <c r="A777" i="36"/>
  <c r="A778" i="36"/>
  <c r="A779" i="36"/>
  <c r="A780" i="36"/>
  <c r="A781" i="36"/>
  <c r="A782" i="36"/>
  <c r="A783" i="36"/>
  <c r="A784" i="36"/>
  <c r="A785" i="36"/>
  <c r="A786" i="36"/>
  <c r="A787" i="36"/>
  <c r="A788" i="36"/>
  <c r="A789" i="36"/>
  <c r="A790" i="36"/>
  <c r="A791" i="36"/>
  <c r="A792" i="36"/>
  <c r="A793" i="36"/>
  <c r="A794" i="36"/>
  <c r="A795" i="36"/>
  <c r="A796" i="36"/>
  <c r="A797" i="36"/>
  <c r="A798" i="36"/>
  <c r="A799" i="36"/>
  <c r="A800" i="36"/>
  <c r="A801" i="36"/>
  <c r="A802" i="36"/>
  <c r="A803" i="36"/>
  <c r="A804" i="36"/>
  <c r="A805" i="36"/>
  <c r="A806" i="36"/>
  <c r="A807" i="36"/>
  <c r="A808" i="36"/>
  <c r="A809" i="36"/>
  <c r="A810" i="36"/>
  <c r="A811" i="36"/>
  <c r="A812" i="36"/>
  <c r="A813" i="36"/>
  <c r="A814" i="36"/>
  <c r="A815" i="36"/>
  <c r="A816" i="36"/>
  <c r="A817" i="36"/>
  <c r="A818" i="36"/>
  <c r="A819" i="36"/>
  <c r="A820" i="36"/>
  <c r="A821" i="36"/>
  <c r="A822" i="36"/>
  <c r="A823" i="36"/>
  <c r="A824" i="36"/>
  <c r="A825" i="36"/>
  <c r="A826" i="36"/>
  <c r="A827" i="36"/>
  <c r="A828" i="36"/>
  <c r="A829" i="36"/>
  <c r="A830" i="36"/>
  <c r="A831" i="36"/>
  <c r="A832" i="36"/>
  <c r="A833" i="36"/>
  <c r="A834" i="36"/>
  <c r="A835" i="36"/>
  <c r="A836" i="36"/>
  <c r="A837" i="36"/>
  <c r="A838" i="36"/>
  <c r="F12" i="61" s="1"/>
  <c r="A839" i="36"/>
  <c r="A840" i="36"/>
  <c r="A841" i="36"/>
  <c r="A842" i="36"/>
  <c r="A843" i="36"/>
  <c r="A844" i="36"/>
  <c r="A845" i="36"/>
  <c r="A846" i="36"/>
  <c r="A847" i="36"/>
  <c r="A848" i="36"/>
  <c r="A849" i="36"/>
  <c r="A850" i="36"/>
  <c r="A851" i="36"/>
  <c r="A852" i="36"/>
  <c r="A853" i="36"/>
  <c r="A854" i="36"/>
  <c r="A855" i="36"/>
  <c r="A856" i="36"/>
  <c r="A857" i="36"/>
  <c r="A858" i="36"/>
  <c r="A859" i="36"/>
  <c r="A860" i="36"/>
  <c r="A861" i="36"/>
  <c r="A862" i="36"/>
  <c r="A863" i="36"/>
  <c r="A864" i="36"/>
  <c r="A865" i="36"/>
  <c r="G596" i="36"/>
  <c r="G597" i="36"/>
  <c r="G598" i="36"/>
  <c r="G599" i="36"/>
  <c r="G600" i="36"/>
  <c r="G601" i="36"/>
  <c r="G602" i="36"/>
  <c r="G603" i="36"/>
  <c r="G604" i="36"/>
  <c r="G605" i="36"/>
  <c r="G606" i="36"/>
  <c r="G607" i="36"/>
  <c r="G608" i="36"/>
  <c r="G609" i="36"/>
  <c r="G610" i="36"/>
  <c r="G611" i="36"/>
  <c r="G612" i="36"/>
  <c r="G613" i="36"/>
  <c r="G614" i="36"/>
  <c r="G615" i="36"/>
  <c r="G616" i="36"/>
  <c r="G617" i="36"/>
  <c r="G618" i="36"/>
  <c r="G619" i="36"/>
  <c r="G620" i="36"/>
  <c r="G621" i="36"/>
  <c r="G622" i="36"/>
  <c r="G623" i="36"/>
  <c r="G624" i="36"/>
  <c r="G625" i="36"/>
  <c r="G626" i="36"/>
  <c r="G627" i="36"/>
  <c r="G628" i="36"/>
  <c r="G629" i="36"/>
  <c r="G630" i="36"/>
  <c r="G631" i="36"/>
  <c r="G632" i="36"/>
  <c r="G633" i="36"/>
  <c r="G634" i="36"/>
  <c r="G635" i="36"/>
  <c r="G636" i="36"/>
  <c r="G637" i="36"/>
  <c r="G638" i="36"/>
  <c r="G639" i="36"/>
  <c r="G640" i="36"/>
  <c r="G641" i="36"/>
  <c r="G642" i="36"/>
  <c r="G643" i="36"/>
  <c r="G644" i="36"/>
  <c r="G645" i="36"/>
  <c r="G646" i="36"/>
  <c r="G647" i="36"/>
  <c r="G648" i="36"/>
  <c r="G649" i="36"/>
  <c r="G650" i="36"/>
  <c r="G651" i="36"/>
  <c r="G652" i="36"/>
  <c r="G653" i="36"/>
  <c r="G654" i="36"/>
  <c r="G655" i="36"/>
  <c r="G656" i="36"/>
  <c r="G657" i="36"/>
  <c r="G658" i="36"/>
  <c r="G659" i="36"/>
  <c r="G660" i="36"/>
  <c r="G661" i="36"/>
  <c r="G662" i="36"/>
  <c r="G663" i="36"/>
  <c r="G664" i="36"/>
  <c r="G665" i="36"/>
  <c r="G666" i="36"/>
  <c r="G667" i="36"/>
  <c r="G668" i="36"/>
  <c r="G669" i="36"/>
  <c r="G670" i="36"/>
  <c r="G671" i="36"/>
  <c r="G672" i="36"/>
  <c r="G673" i="36"/>
  <c r="G674" i="36"/>
  <c r="G675" i="36"/>
  <c r="G676" i="36"/>
  <c r="G677" i="36"/>
  <c r="G678" i="36"/>
  <c r="G679" i="36"/>
  <c r="G680" i="36"/>
  <c r="G681" i="36"/>
  <c r="G682" i="36"/>
  <c r="G683" i="36"/>
  <c r="G684" i="36"/>
  <c r="G685" i="36"/>
  <c r="G686" i="36"/>
  <c r="G687" i="36"/>
  <c r="G688" i="36"/>
  <c r="G689" i="36"/>
  <c r="G690" i="36"/>
  <c r="G691" i="36"/>
  <c r="G692" i="36"/>
  <c r="G693" i="36"/>
  <c r="G694" i="36"/>
  <c r="G695" i="36"/>
  <c r="G696" i="36"/>
  <c r="G697" i="36"/>
  <c r="G698" i="36"/>
  <c r="G699" i="36"/>
  <c r="G700" i="36"/>
  <c r="G701" i="36"/>
  <c r="G702" i="36"/>
  <c r="G703" i="36"/>
  <c r="G704" i="36"/>
  <c r="G705" i="36"/>
  <c r="G706" i="36"/>
  <c r="G707" i="36"/>
  <c r="G708" i="36"/>
  <c r="G709" i="36"/>
  <c r="G710" i="36"/>
  <c r="G711" i="36"/>
  <c r="G712" i="36"/>
  <c r="G713" i="36"/>
  <c r="G714" i="36"/>
  <c r="G715" i="36"/>
  <c r="G716" i="36"/>
  <c r="G717" i="36"/>
  <c r="G718" i="36"/>
  <c r="G719" i="36"/>
  <c r="G720" i="36"/>
  <c r="G721" i="36"/>
  <c r="G722" i="36"/>
  <c r="G723" i="36"/>
  <c r="G724" i="36"/>
  <c r="G725" i="36"/>
  <c r="G726" i="36"/>
  <c r="G727" i="36"/>
  <c r="G728" i="36"/>
  <c r="G729" i="36"/>
  <c r="G730" i="36"/>
  <c r="G731" i="36"/>
  <c r="G732" i="36"/>
  <c r="G733" i="36"/>
  <c r="G734" i="36"/>
  <c r="G735" i="36"/>
  <c r="G736" i="36"/>
  <c r="G737" i="36"/>
  <c r="G738" i="36"/>
  <c r="G739" i="36"/>
  <c r="G740" i="36"/>
  <c r="G741" i="36"/>
  <c r="G742" i="36"/>
  <c r="G743" i="36"/>
  <c r="G744" i="36"/>
  <c r="G745" i="36"/>
  <c r="G746" i="36"/>
  <c r="G747" i="36"/>
  <c r="G748" i="36"/>
  <c r="G749" i="36"/>
  <c r="G750" i="36"/>
  <c r="G751" i="36"/>
  <c r="G752" i="36"/>
  <c r="G753" i="36"/>
  <c r="G754" i="36"/>
  <c r="G755" i="36"/>
  <c r="G756" i="36"/>
  <c r="G757" i="36"/>
  <c r="G758" i="36"/>
  <c r="G759" i="36"/>
  <c r="G760" i="36"/>
  <c r="G761" i="36"/>
  <c r="G762" i="36"/>
  <c r="G763" i="36"/>
  <c r="G764" i="36"/>
  <c r="G765" i="36"/>
  <c r="G766" i="36"/>
  <c r="G767" i="36"/>
  <c r="G768" i="36"/>
  <c r="G769" i="36"/>
  <c r="G770" i="36"/>
  <c r="G771" i="36"/>
  <c r="G772" i="36"/>
  <c r="G773" i="36"/>
  <c r="G774" i="36"/>
  <c r="G775" i="36"/>
  <c r="G776" i="36"/>
  <c r="G777" i="36"/>
  <c r="G778" i="36"/>
  <c r="G779" i="36"/>
  <c r="G780" i="36"/>
  <c r="G781" i="36"/>
  <c r="G782" i="36"/>
  <c r="G783" i="36"/>
  <c r="G784" i="36"/>
  <c r="G785" i="36"/>
  <c r="G786" i="36"/>
  <c r="G787" i="36"/>
  <c r="G788" i="36"/>
  <c r="G789" i="36"/>
  <c r="G790" i="36"/>
  <c r="G791" i="36"/>
  <c r="G792" i="36"/>
  <c r="G793" i="36"/>
  <c r="G794" i="36"/>
  <c r="G795" i="36"/>
  <c r="G796" i="36"/>
  <c r="G797" i="36"/>
  <c r="G798" i="36"/>
  <c r="G799" i="36"/>
  <c r="G800" i="36"/>
  <c r="G801" i="36"/>
  <c r="G802" i="36"/>
  <c r="G803" i="36"/>
  <c r="G804" i="36"/>
  <c r="G805" i="36"/>
  <c r="G806" i="36"/>
  <c r="G807" i="36"/>
  <c r="G808" i="36"/>
  <c r="G809" i="36"/>
  <c r="G810" i="36"/>
  <c r="G811" i="36"/>
  <c r="G812" i="36"/>
  <c r="G813" i="36"/>
  <c r="G814" i="36"/>
  <c r="G815" i="36"/>
  <c r="G816" i="36"/>
  <c r="G817" i="36"/>
  <c r="G818" i="36"/>
  <c r="G819" i="36"/>
  <c r="G820" i="36"/>
  <c r="G821" i="36"/>
  <c r="G822" i="36"/>
  <c r="G823" i="36"/>
  <c r="G824" i="36"/>
  <c r="G825" i="36"/>
  <c r="G826" i="36"/>
  <c r="G827" i="36"/>
  <c r="G828" i="36"/>
  <c r="G829" i="36"/>
  <c r="G830" i="36"/>
  <c r="G831" i="36"/>
  <c r="G832" i="36"/>
  <c r="G833" i="36"/>
  <c r="G834" i="36"/>
  <c r="G835" i="36"/>
  <c r="G836" i="36"/>
  <c r="G837" i="36"/>
  <c r="G838" i="36"/>
  <c r="G839" i="36"/>
  <c r="G840" i="36"/>
  <c r="G841" i="36"/>
  <c r="G842" i="36"/>
  <c r="G843" i="36"/>
  <c r="G844" i="36"/>
  <c r="G845" i="36"/>
  <c r="G846" i="36"/>
  <c r="G847" i="36"/>
  <c r="G848" i="36"/>
  <c r="G849" i="36"/>
  <c r="G850" i="36"/>
  <c r="G851" i="36"/>
  <c r="G852" i="36"/>
  <c r="G853" i="36"/>
  <c r="G854" i="36"/>
  <c r="G855" i="36"/>
  <c r="G856" i="36"/>
  <c r="G857" i="36"/>
  <c r="G858" i="36"/>
  <c r="G859" i="36"/>
  <c r="G860" i="36"/>
  <c r="G861" i="36"/>
  <c r="G862" i="36"/>
  <c r="G863" i="36"/>
  <c r="G864" i="36"/>
  <c r="G865" i="36"/>
  <c r="G595" i="36"/>
  <c r="A594" i="36"/>
  <c r="H11" i="58" s="1"/>
  <c r="A595" i="36"/>
  <c r="A593" i="36"/>
  <c r="A592" i="36"/>
  <c r="A591" i="36"/>
  <c r="A590" i="36"/>
  <c r="A589" i="36"/>
  <c r="A588" i="36"/>
  <c r="A587" i="36"/>
  <c r="A586" i="36"/>
  <c r="A585" i="36"/>
  <c r="A584" i="36"/>
  <c r="A583" i="36"/>
  <c r="A582" i="36"/>
  <c r="A581" i="36"/>
  <c r="A580" i="36"/>
  <c r="A579" i="36"/>
  <c r="A578" i="36"/>
  <c r="A577" i="36"/>
  <c r="A576" i="36"/>
  <c r="A575" i="36"/>
  <c r="A574" i="36"/>
  <c r="A573" i="36"/>
  <c r="A572" i="36"/>
  <c r="A571" i="36"/>
  <c r="A570" i="36"/>
  <c r="A569" i="36"/>
  <c r="A568" i="36"/>
  <c r="A567" i="36"/>
  <c r="A566" i="36"/>
  <c r="A565" i="36"/>
  <c r="A564" i="36"/>
  <c r="A563" i="36"/>
  <c r="A562" i="36"/>
  <c r="A561" i="36"/>
  <c r="A560" i="36"/>
  <c r="A559" i="36"/>
  <c r="A558" i="36"/>
  <c r="A557" i="36"/>
  <c r="A556" i="36"/>
  <c r="A555" i="36"/>
  <c r="A554" i="36"/>
  <c r="A553" i="36"/>
  <c r="A552" i="36"/>
  <c r="A551" i="36"/>
  <c r="A550" i="36"/>
  <c r="A549" i="36"/>
  <c r="A548" i="36"/>
  <c r="A547" i="36"/>
  <c r="A546" i="36"/>
  <c r="A545" i="36"/>
  <c r="A544" i="36"/>
  <c r="A543" i="36"/>
  <c r="A542" i="36"/>
  <c r="A541" i="36"/>
  <c r="A540" i="36"/>
  <c r="A539" i="36"/>
  <c r="A538" i="36"/>
  <c r="A537" i="36"/>
  <c r="A536" i="36"/>
  <c r="A535" i="36"/>
  <c r="A534" i="36"/>
  <c r="A533" i="36"/>
  <c r="A532" i="36"/>
  <c r="A531" i="36"/>
  <c r="A530" i="36"/>
  <c r="A529" i="36"/>
  <c r="A528" i="36"/>
  <c r="A527" i="36"/>
  <c r="A526" i="36"/>
  <c r="A525" i="36"/>
  <c r="A524" i="36"/>
  <c r="A523" i="36"/>
  <c r="A522" i="36"/>
  <c r="A521" i="36"/>
  <c r="A520" i="36"/>
  <c r="A519" i="36"/>
  <c r="A518" i="36"/>
  <c r="A517" i="36"/>
  <c r="A516" i="36"/>
  <c r="A515" i="36"/>
  <c r="A514" i="36"/>
  <c r="A513" i="36"/>
  <c r="A512" i="36"/>
  <c r="A511" i="36"/>
  <c r="A510" i="36"/>
  <c r="A509" i="36"/>
  <c r="A508" i="36"/>
  <c r="A507" i="36"/>
  <c r="A506" i="36"/>
  <c r="A505" i="36"/>
  <c r="A504" i="36"/>
  <c r="A503" i="36"/>
  <c r="A502" i="36"/>
  <c r="A501" i="36"/>
  <c r="A500" i="36"/>
  <c r="A499" i="36"/>
  <c r="A498" i="36"/>
  <c r="A496" i="36"/>
  <c r="A495" i="36"/>
  <c r="A494" i="36"/>
  <c r="A493" i="36"/>
  <c r="A492" i="36"/>
  <c r="A491" i="36"/>
  <c r="A490" i="36"/>
  <c r="A489" i="36"/>
  <c r="A488" i="36"/>
  <c r="A487" i="36"/>
  <c r="A486" i="36"/>
  <c r="A485" i="36"/>
  <c r="A484" i="36"/>
  <c r="A483" i="36"/>
  <c r="A482" i="36"/>
  <c r="A481" i="36"/>
  <c r="A480" i="36"/>
  <c r="A479" i="36"/>
  <c r="A478" i="36"/>
  <c r="A477" i="36"/>
  <c r="A476" i="36"/>
  <c r="A475" i="36"/>
  <c r="A474" i="36"/>
  <c r="A473" i="36"/>
  <c r="A472" i="36"/>
  <c r="A471" i="36"/>
  <c r="A470" i="36"/>
  <c r="A469" i="36"/>
  <c r="A468" i="36"/>
  <c r="A467" i="36"/>
  <c r="A466" i="36"/>
  <c r="A465" i="36"/>
  <c r="A464" i="36"/>
  <c r="A463" i="36"/>
  <c r="A462" i="36"/>
  <c r="A461" i="36"/>
  <c r="A460" i="36"/>
  <c r="A459" i="36"/>
  <c r="A458" i="36"/>
  <c r="A457" i="36"/>
  <c r="A456" i="36"/>
  <c r="A455" i="36"/>
  <c r="A454" i="36"/>
  <c r="A453" i="36"/>
  <c r="A452" i="36"/>
  <c r="A451" i="36"/>
  <c r="A450" i="36"/>
  <c r="A449" i="36"/>
  <c r="A448" i="36"/>
  <c r="A447" i="36"/>
  <c r="A446" i="36"/>
  <c r="A445" i="36"/>
  <c r="A444" i="36"/>
  <c r="A443" i="36"/>
  <c r="A442" i="36"/>
  <c r="A441" i="36"/>
  <c r="A440" i="36"/>
  <c r="A439" i="36"/>
  <c r="A438" i="36"/>
  <c r="A437" i="36"/>
  <c r="A436" i="36"/>
  <c r="A435" i="36"/>
  <c r="A434" i="36"/>
  <c r="A433" i="36"/>
  <c r="A432" i="36"/>
  <c r="A431" i="36"/>
  <c r="A430" i="36"/>
  <c r="A429" i="36"/>
  <c r="A428" i="36"/>
  <c r="A427" i="36"/>
  <c r="A426" i="36"/>
  <c r="A425" i="36"/>
  <c r="A424" i="36"/>
  <c r="A423" i="36"/>
  <c r="A422" i="36"/>
  <c r="A421" i="36"/>
  <c r="A420" i="36"/>
  <c r="A419" i="36"/>
  <c r="A418" i="36"/>
  <c r="A417" i="36"/>
  <c r="A416" i="36"/>
  <c r="A415" i="36"/>
  <c r="A414" i="36"/>
  <c r="A413" i="36"/>
  <c r="A412" i="36"/>
  <c r="A411" i="36"/>
  <c r="A410" i="36"/>
  <c r="A409" i="36"/>
  <c r="A408" i="36"/>
  <c r="A407" i="36"/>
  <c r="A406" i="36"/>
  <c r="A405" i="36"/>
  <c r="A404" i="36"/>
  <c r="A403" i="36"/>
  <c r="A402" i="36"/>
  <c r="A401" i="36"/>
  <c r="A400" i="36"/>
  <c r="A399" i="36"/>
  <c r="A398" i="36"/>
  <c r="A397" i="36"/>
  <c r="A396" i="36"/>
  <c r="A395" i="36"/>
  <c r="A394" i="36"/>
  <c r="A393" i="36"/>
  <c r="A392" i="36"/>
  <c r="A391" i="36"/>
  <c r="A390" i="36"/>
  <c r="A389" i="36"/>
  <c r="A388" i="36"/>
  <c r="A387" i="36"/>
  <c r="A386" i="36"/>
  <c r="A385" i="36"/>
  <c r="A384" i="36"/>
  <c r="A383" i="36"/>
  <c r="A382" i="36"/>
  <c r="A381" i="36"/>
  <c r="A380" i="36"/>
  <c r="A379" i="36"/>
  <c r="A378" i="36"/>
  <c r="A377" i="36"/>
  <c r="A376" i="36"/>
  <c r="A375" i="36"/>
  <c r="A374" i="36"/>
  <c r="A373" i="36"/>
  <c r="A372" i="36"/>
  <c r="A371" i="36"/>
  <c r="A370" i="36"/>
  <c r="A369" i="36"/>
  <c r="A368" i="36"/>
  <c r="A367" i="36"/>
  <c r="A366" i="36"/>
  <c r="A365" i="36"/>
  <c r="A364" i="36"/>
  <c r="A363" i="36"/>
  <c r="A362" i="36"/>
  <c r="A361" i="36"/>
  <c r="A360" i="36"/>
  <c r="A359" i="36"/>
  <c r="A358" i="36"/>
  <c r="A357" i="36"/>
  <c r="A356" i="36"/>
  <c r="A355" i="36"/>
  <c r="A354" i="36"/>
  <c r="A353" i="36"/>
  <c r="A352" i="36"/>
  <c r="A351" i="36"/>
  <c r="A350" i="36"/>
  <c r="A349" i="36"/>
  <c r="A348" i="36"/>
  <c r="A347" i="36"/>
  <c r="A346" i="36"/>
  <c r="A345" i="36"/>
  <c r="A344" i="36"/>
  <c r="A343" i="36"/>
  <c r="A342" i="36"/>
  <c r="A341" i="36"/>
  <c r="A340" i="36"/>
  <c r="A339" i="36"/>
  <c r="A338" i="36"/>
  <c r="A337" i="36"/>
  <c r="A336" i="36"/>
  <c r="A335" i="36"/>
  <c r="A334" i="36"/>
  <c r="A333" i="36"/>
  <c r="A332" i="36"/>
  <c r="A331" i="36"/>
  <c r="A330" i="36"/>
  <c r="A329" i="36"/>
  <c r="A328" i="36"/>
  <c r="A327" i="36"/>
  <c r="A326" i="36"/>
  <c r="A325" i="36"/>
  <c r="A324" i="36"/>
  <c r="A323" i="36"/>
  <c r="A322" i="36"/>
  <c r="A321" i="36"/>
  <c r="A320" i="36"/>
  <c r="A319" i="36"/>
  <c r="A318" i="36"/>
  <c r="A317" i="36"/>
  <c r="A316" i="36"/>
  <c r="A315" i="36"/>
  <c r="A314" i="36"/>
  <c r="A497" i="36"/>
  <c r="G313" i="36"/>
  <c r="G314" i="36"/>
  <c r="G315" i="36"/>
  <c r="G316" i="36"/>
  <c r="G317" i="36"/>
  <c r="G318" i="36"/>
  <c r="G319" i="36"/>
  <c r="G320" i="36"/>
  <c r="G321" i="36"/>
  <c r="G322" i="36"/>
  <c r="G323" i="36"/>
  <c r="G324" i="36"/>
  <c r="G325" i="36"/>
  <c r="G326" i="36"/>
  <c r="G327" i="36"/>
  <c r="G328" i="36"/>
  <c r="G329" i="36"/>
  <c r="G330" i="36"/>
  <c r="G331" i="36"/>
  <c r="G332" i="36"/>
  <c r="G333" i="36"/>
  <c r="G334" i="36"/>
  <c r="G335" i="36"/>
  <c r="G336" i="36"/>
  <c r="G337" i="36"/>
  <c r="G338" i="36"/>
  <c r="G339" i="36"/>
  <c r="G340" i="36"/>
  <c r="G341" i="36"/>
  <c r="G342" i="36"/>
  <c r="G343" i="36"/>
  <c r="G344" i="36"/>
  <c r="G345" i="36"/>
  <c r="G346" i="36"/>
  <c r="G347" i="36"/>
  <c r="G348" i="36"/>
  <c r="G349" i="36"/>
  <c r="G350" i="36"/>
  <c r="G351" i="36"/>
  <c r="G352" i="36"/>
  <c r="G353" i="36"/>
  <c r="G354" i="36"/>
  <c r="G355" i="36"/>
  <c r="G356" i="36"/>
  <c r="G357" i="36"/>
  <c r="G358" i="36"/>
  <c r="G359" i="36"/>
  <c r="G360" i="36"/>
  <c r="G361" i="36"/>
  <c r="G362" i="36"/>
  <c r="G363" i="36"/>
  <c r="G364" i="36"/>
  <c r="G365" i="36"/>
  <c r="G366" i="36"/>
  <c r="G367" i="36"/>
  <c r="G368" i="36"/>
  <c r="G369" i="36"/>
  <c r="G370" i="36"/>
  <c r="G371" i="36"/>
  <c r="G372" i="36"/>
  <c r="G373" i="36"/>
  <c r="G374" i="36"/>
  <c r="G375" i="36"/>
  <c r="G376" i="36"/>
  <c r="G377" i="36"/>
  <c r="G378" i="36"/>
  <c r="G379" i="36"/>
  <c r="G380" i="36"/>
  <c r="G381" i="36"/>
  <c r="G382" i="36"/>
  <c r="G383" i="36"/>
  <c r="G384" i="36"/>
  <c r="G385" i="36"/>
  <c r="G386" i="36"/>
  <c r="G387" i="36"/>
  <c r="G388" i="36"/>
  <c r="G389" i="36"/>
  <c r="G390" i="36"/>
  <c r="G391" i="36"/>
  <c r="G392" i="36"/>
  <c r="G393" i="36"/>
  <c r="G394" i="36"/>
  <c r="G395" i="36"/>
  <c r="G396" i="36"/>
  <c r="G397" i="36"/>
  <c r="G398" i="36"/>
  <c r="G399" i="36"/>
  <c r="G400" i="36"/>
  <c r="G401" i="36"/>
  <c r="G402" i="36"/>
  <c r="G403" i="36"/>
  <c r="G404" i="36"/>
  <c r="G405" i="36"/>
  <c r="G406" i="36"/>
  <c r="G407" i="36"/>
  <c r="G408" i="36"/>
  <c r="G409" i="36"/>
  <c r="G410" i="36"/>
  <c r="G411" i="36"/>
  <c r="G412" i="36"/>
  <c r="G413" i="36"/>
  <c r="G414" i="36"/>
  <c r="G415" i="36"/>
  <c r="G416" i="36"/>
  <c r="G417" i="36"/>
  <c r="G418" i="36"/>
  <c r="G419" i="36"/>
  <c r="G420" i="36"/>
  <c r="G421" i="36"/>
  <c r="G422" i="36"/>
  <c r="G423" i="36"/>
  <c r="G424" i="36"/>
  <c r="G425" i="36"/>
  <c r="G426" i="36"/>
  <c r="G427" i="36"/>
  <c r="G428" i="36"/>
  <c r="G429" i="36"/>
  <c r="G430" i="36"/>
  <c r="G431" i="36"/>
  <c r="G432" i="36"/>
  <c r="G433" i="36"/>
  <c r="G434" i="36"/>
  <c r="G435" i="36"/>
  <c r="G436" i="36"/>
  <c r="G437" i="36"/>
  <c r="G438" i="36"/>
  <c r="G439" i="36"/>
  <c r="G440" i="36"/>
  <c r="G441" i="36"/>
  <c r="G442" i="36"/>
  <c r="G443" i="36"/>
  <c r="G444" i="36"/>
  <c r="G445" i="36"/>
  <c r="G446" i="36"/>
  <c r="G447" i="36"/>
  <c r="G448" i="36"/>
  <c r="G449" i="36"/>
  <c r="G450" i="36"/>
  <c r="G451" i="36"/>
  <c r="G452" i="36"/>
  <c r="G453" i="36"/>
  <c r="G454" i="36"/>
  <c r="G455" i="36"/>
  <c r="G456" i="36"/>
  <c r="G457" i="36"/>
  <c r="G458" i="36"/>
  <c r="G459" i="36"/>
  <c r="G460" i="36"/>
  <c r="G461" i="36"/>
  <c r="G462" i="36"/>
  <c r="G463" i="36"/>
  <c r="G464" i="36"/>
  <c r="G465" i="36"/>
  <c r="G466" i="36"/>
  <c r="G467" i="36"/>
  <c r="G468" i="36"/>
  <c r="G469" i="36"/>
  <c r="G470" i="36"/>
  <c r="G471" i="36"/>
  <c r="G472" i="36"/>
  <c r="G473" i="36"/>
  <c r="G474" i="36"/>
  <c r="G475" i="36"/>
  <c r="G476" i="36"/>
  <c r="G477" i="36"/>
  <c r="G478" i="36"/>
  <c r="G479" i="36"/>
  <c r="G480" i="36"/>
  <c r="G481" i="36"/>
  <c r="G482" i="36"/>
  <c r="G483" i="36"/>
  <c r="G484" i="36"/>
  <c r="G485" i="36"/>
  <c r="G486" i="36"/>
  <c r="G487" i="36"/>
  <c r="G488" i="36"/>
  <c r="G489" i="36"/>
  <c r="G490" i="36"/>
  <c r="G491" i="36"/>
  <c r="G492" i="36"/>
  <c r="G493" i="36"/>
  <c r="G494" i="36"/>
  <c r="G495" i="36"/>
  <c r="G496" i="36"/>
  <c r="G497" i="36"/>
  <c r="G498" i="36"/>
  <c r="G499" i="36"/>
  <c r="G500" i="36"/>
  <c r="G501" i="36"/>
  <c r="G502" i="36"/>
  <c r="G503" i="36"/>
  <c r="G504" i="36"/>
  <c r="G505" i="36"/>
  <c r="G506" i="36"/>
  <c r="G507" i="36"/>
  <c r="G508" i="36"/>
  <c r="G509" i="36"/>
  <c r="G510" i="36"/>
  <c r="G511" i="36"/>
  <c r="G512" i="36"/>
  <c r="G513" i="36"/>
  <c r="G514" i="36"/>
  <c r="G515" i="36"/>
  <c r="G516" i="36"/>
  <c r="G517" i="36"/>
  <c r="G518" i="36"/>
  <c r="G519" i="36"/>
  <c r="G520" i="36"/>
  <c r="G521" i="36"/>
  <c r="G522" i="36"/>
  <c r="G523" i="36"/>
  <c r="G524" i="36"/>
  <c r="G525" i="36"/>
  <c r="G526" i="36"/>
  <c r="G527" i="36"/>
  <c r="G528" i="36"/>
  <c r="G529" i="36"/>
  <c r="G530" i="36"/>
  <c r="G531" i="36"/>
  <c r="G532" i="36"/>
  <c r="G533" i="36"/>
  <c r="G534" i="36"/>
  <c r="G535" i="36"/>
  <c r="G536" i="36"/>
  <c r="G537" i="36"/>
  <c r="G538" i="36"/>
  <c r="G539" i="36"/>
  <c r="G540" i="36"/>
  <c r="G541" i="36"/>
  <c r="G542" i="36"/>
  <c r="G543" i="36"/>
  <c r="G544" i="36"/>
  <c r="G545" i="36"/>
  <c r="G546" i="36"/>
  <c r="G547" i="36"/>
  <c r="G548" i="36"/>
  <c r="G549" i="36"/>
  <c r="G550" i="36"/>
  <c r="G551" i="36"/>
  <c r="G552" i="36"/>
  <c r="G553" i="36"/>
  <c r="G554" i="36"/>
  <c r="G555" i="36"/>
  <c r="G556" i="36"/>
  <c r="G557" i="36"/>
  <c r="G558" i="36"/>
  <c r="G559" i="36"/>
  <c r="G560" i="36"/>
  <c r="G561" i="36"/>
  <c r="G562" i="36"/>
  <c r="G563" i="36"/>
  <c r="G564" i="36"/>
  <c r="G565" i="36"/>
  <c r="G566" i="36"/>
  <c r="G567" i="36"/>
  <c r="G568" i="36"/>
  <c r="G569" i="36"/>
  <c r="G570" i="36"/>
  <c r="G571" i="36"/>
  <c r="G572" i="36"/>
  <c r="G573" i="36"/>
  <c r="G574" i="36"/>
  <c r="G575" i="36"/>
  <c r="G576" i="36"/>
  <c r="G577" i="36"/>
  <c r="G578" i="36"/>
  <c r="G579" i="36"/>
  <c r="G580" i="36"/>
  <c r="G581" i="36"/>
  <c r="G582" i="36"/>
  <c r="G583" i="36"/>
  <c r="G584" i="36"/>
  <c r="G585" i="36"/>
  <c r="G586" i="36"/>
  <c r="G587" i="36"/>
  <c r="G588" i="36"/>
  <c r="G589" i="36"/>
  <c r="G590" i="36"/>
  <c r="G591" i="36"/>
  <c r="G592" i="36"/>
  <c r="G593" i="36"/>
  <c r="A313" i="36"/>
  <c r="G5" i="36"/>
  <c r="G10" i="36"/>
  <c r="G11" i="36"/>
  <c r="G12" i="36"/>
  <c r="G13" i="36"/>
  <c r="G14" i="36"/>
  <c r="G15" i="36"/>
  <c r="G16" i="36"/>
  <c r="G17" i="36"/>
  <c r="G18" i="36"/>
  <c r="G19" i="36"/>
  <c r="G20" i="36"/>
  <c r="G21" i="36"/>
  <c r="G22" i="36"/>
  <c r="G23" i="36"/>
  <c r="G24" i="36"/>
  <c r="G25" i="36"/>
  <c r="G26" i="36"/>
  <c r="G27" i="36"/>
  <c r="G28" i="36"/>
  <c r="G29" i="36"/>
  <c r="G30" i="36"/>
  <c r="G31" i="36"/>
  <c r="G32" i="36"/>
  <c r="G33" i="36"/>
  <c r="G34" i="36"/>
  <c r="G35" i="36"/>
  <c r="G36" i="36"/>
  <c r="G37" i="36"/>
  <c r="G38" i="36"/>
  <c r="G39" i="36"/>
  <c r="G40" i="36"/>
  <c r="G41" i="36"/>
  <c r="G42" i="36"/>
  <c r="G43" i="36"/>
  <c r="G44" i="36"/>
  <c r="G45" i="36"/>
  <c r="G46" i="36"/>
  <c r="G47" i="36"/>
  <c r="G48" i="36"/>
  <c r="G49" i="36"/>
  <c r="G50" i="36"/>
  <c r="G51" i="36"/>
  <c r="G52" i="36"/>
  <c r="G53" i="36"/>
  <c r="G54" i="36"/>
  <c r="G55" i="36"/>
  <c r="G56" i="36"/>
  <c r="G57" i="36"/>
  <c r="G58" i="36"/>
  <c r="G59" i="36"/>
  <c r="G60" i="36"/>
  <c r="G61" i="36"/>
  <c r="G62" i="36"/>
  <c r="G63" i="36"/>
  <c r="G64" i="36"/>
  <c r="G65" i="36"/>
  <c r="G66" i="36"/>
  <c r="G67" i="36"/>
  <c r="G68" i="36"/>
  <c r="G69" i="36"/>
  <c r="G70" i="36"/>
  <c r="G71" i="36"/>
  <c r="G72" i="36"/>
  <c r="G73" i="36"/>
  <c r="G74" i="36"/>
  <c r="G75" i="36"/>
  <c r="G76" i="36"/>
  <c r="G77" i="36"/>
  <c r="G78" i="36"/>
  <c r="G79" i="36"/>
  <c r="G80" i="36"/>
  <c r="G81" i="36"/>
  <c r="G82" i="36"/>
  <c r="G83" i="36"/>
  <c r="G84" i="36"/>
  <c r="G85" i="36"/>
  <c r="G86" i="36"/>
  <c r="G87" i="36"/>
  <c r="G88" i="36"/>
  <c r="G89" i="36"/>
  <c r="G90" i="36"/>
  <c r="G91" i="36"/>
  <c r="G92" i="36"/>
  <c r="G93" i="36"/>
  <c r="G94" i="36"/>
  <c r="G95" i="36"/>
  <c r="G96" i="36"/>
  <c r="G97" i="36"/>
  <c r="G98" i="36"/>
  <c r="G99" i="36"/>
  <c r="G100" i="36"/>
  <c r="G101" i="36"/>
  <c r="G102" i="36"/>
  <c r="G103" i="36"/>
  <c r="G104" i="36"/>
  <c r="G105" i="36"/>
  <c r="G106" i="36"/>
  <c r="G107" i="36"/>
  <c r="G108" i="36"/>
  <c r="G109" i="36"/>
  <c r="G110" i="36"/>
  <c r="G111" i="36"/>
  <c r="G112" i="36"/>
  <c r="G113" i="36"/>
  <c r="G114" i="36"/>
  <c r="G115" i="36"/>
  <c r="G116" i="36"/>
  <c r="G117" i="36"/>
  <c r="G118" i="36"/>
  <c r="G119" i="36"/>
  <c r="G120" i="36"/>
  <c r="G121" i="36"/>
  <c r="G122" i="36"/>
  <c r="G123" i="36"/>
  <c r="G124" i="36"/>
  <c r="G125" i="36"/>
  <c r="G126" i="36"/>
  <c r="G127" i="36"/>
  <c r="G128" i="36"/>
  <c r="G129" i="36"/>
  <c r="G130" i="36"/>
  <c r="G131" i="36"/>
  <c r="G132" i="36"/>
  <c r="G133" i="36"/>
  <c r="G134" i="36"/>
  <c r="G135" i="36"/>
  <c r="G136" i="36"/>
  <c r="G137" i="36"/>
  <c r="G138" i="36"/>
  <c r="G139" i="36"/>
  <c r="G140" i="36"/>
  <c r="G141" i="36"/>
  <c r="G142" i="36"/>
  <c r="G143" i="36"/>
  <c r="G144" i="36"/>
  <c r="G145" i="36"/>
  <c r="G146" i="36"/>
  <c r="G147" i="36"/>
  <c r="G148" i="36"/>
  <c r="G149" i="36"/>
  <c r="G150" i="36"/>
  <c r="G151" i="36"/>
  <c r="G152" i="36"/>
  <c r="G153" i="36"/>
  <c r="G154" i="36"/>
  <c r="G155" i="36"/>
  <c r="G156" i="36"/>
  <c r="G157" i="36"/>
  <c r="G158" i="36"/>
  <c r="G159" i="36"/>
  <c r="G160" i="36"/>
  <c r="G161" i="36"/>
  <c r="G162" i="36"/>
  <c r="G163" i="36"/>
  <c r="G164" i="36"/>
  <c r="G165" i="36"/>
  <c r="G166" i="36"/>
  <c r="G167" i="36"/>
  <c r="G168" i="36"/>
  <c r="G169" i="36"/>
  <c r="G170" i="36"/>
  <c r="G171" i="36"/>
  <c r="G172" i="36"/>
  <c r="G173" i="36"/>
  <c r="G174" i="36"/>
  <c r="G175" i="36"/>
  <c r="G176" i="36"/>
  <c r="G177" i="36"/>
  <c r="G178" i="36"/>
  <c r="G179" i="36"/>
  <c r="G180" i="36"/>
  <c r="G181" i="36"/>
  <c r="G182" i="36"/>
  <c r="G183" i="36"/>
  <c r="G184" i="36"/>
  <c r="G185" i="36"/>
  <c r="G186" i="36"/>
  <c r="G187" i="36"/>
  <c r="G188" i="36"/>
  <c r="G189" i="36"/>
  <c r="G190" i="36"/>
  <c r="G191" i="36"/>
  <c r="G192" i="36"/>
  <c r="G193" i="36"/>
  <c r="G194" i="36"/>
  <c r="G195" i="36"/>
  <c r="G196" i="36"/>
  <c r="G197" i="36"/>
  <c r="G198" i="36"/>
  <c r="G199" i="36"/>
  <c r="G200" i="36"/>
  <c r="G201" i="36"/>
  <c r="G202" i="36"/>
  <c r="G203" i="36"/>
  <c r="G204" i="36"/>
  <c r="G205" i="36"/>
  <c r="G206" i="36"/>
  <c r="G207" i="36"/>
  <c r="G208" i="36"/>
  <c r="G209" i="36"/>
  <c r="G210" i="36"/>
  <c r="G211" i="36"/>
  <c r="G212" i="36"/>
  <c r="G213" i="36"/>
  <c r="G214" i="36"/>
  <c r="G215" i="36"/>
  <c r="G216" i="36"/>
  <c r="G217" i="36"/>
  <c r="G218" i="36"/>
  <c r="G219" i="36"/>
  <c r="G220" i="36"/>
  <c r="G221" i="36"/>
  <c r="G222" i="36"/>
  <c r="G223" i="36"/>
  <c r="G224" i="36"/>
  <c r="G225" i="36"/>
  <c r="G226" i="36"/>
  <c r="G227" i="36"/>
  <c r="G228" i="36"/>
  <c r="G229" i="36"/>
  <c r="G230" i="36"/>
  <c r="G231" i="36"/>
  <c r="G232" i="36"/>
  <c r="G233" i="36"/>
  <c r="G234" i="36"/>
  <c r="G235" i="36"/>
  <c r="G236" i="36"/>
  <c r="G237" i="36"/>
  <c r="G238" i="36"/>
  <c r="G239" i="36"/>
  <c r="G240" i="36"/>
  <c r="G241" i="36"/>
  <c r="G242" i="36"/>
  <c r="G243" i="36"/>
  <c r="G244" i="36"/>
  <c r="G245" i="36"/>
  <c r="G246" i="36"/>
  <c r="G247" i="36"/>
  <c r="G248" i="36"/>
  <c r="G249" i="36"/>
  <c r="G250" i="36"/>
  <c r="G251" i="36"/>
  <c r="G252" i="36"/>
  <c r="G253" i="36"/>
  <c r="G254" i="36"/>
  <c r="G255" i="36"/>
  <c r="G256" i="36"/>
  <c r="G257" i="36"/>
  <c r="G258" i="36"/>
  <c r="G259" i="36"/>
  <c r="G260" i="36"/>
  <c r="G261" i="36"/>
  <c r="G262" i="36"/>
  <c r="G263" i="36"/>
  <c r="G264" i="36"/>
  <c r="G265" i="36"/>
  <c r="G266" i="36"/>
  <c r="G267" i="36"/>
  <c r="G268" i="36"/>
  <c r="G269" i="36"/>
  <c r="G270" i="36"/>
  <c r="G271" i="36"/>
  <c r="G272" i="36"/>
  <c r="G273" i="36"/>
  <c r="G274" i="36"/>
  <c r="G275" i="36"/>
  <c r="G276" i="36"/>
  <c r="G277" i="36"/>
  <c r="G278" i="36"/>
  <c r="G279" i="36"/>
  <c r="G280" i="36"/>
  <c r="G281" i="36"/>
  <c r="G282" i="36"/>
  <c r="G283" i="36"/>
  <c r="G284" i="36"/>
  <c r="G285" i="36"/>
  <c r="G286" i="36"/>
  <c r="G287" i="36"/>
  <c r="G288" i="36"/>
  <c r="G289" i="36"/>
  <c r="G290" i="36"/>
  <c r="G291" i="36"/>
  <c r="G292" i="36"/>
  <c r="G293" i="36"/>
  <c r="G294" i="36"/>
  <c r="G295" i="36"/>
  <c r="G296" i="36"/>
  <c r="G297" i="36"/>
  <c r="G298" i="36"/>
  <c r="G299" i="36"/>
  <c r="G300" i="36"/>
  <c r="G301" i="36"/>
  <c r="G302" i="36"/>
  <c r="G303" i="36"/>
  <c r="G304" i="36"/>
  <c r="G305" i="36"/>
  <c r="G306" i="36"/>
  <c r="G307" i="36"/>
  <c r="G308" i="36"/>
  <c r="G309" i="36"/>
  <c r="G310" i="36"/>
  <c r="G311" i="36"/>
  <c r="G312" i="36"/>
  <c r="A7" i="36"/>
  <c r="A8" i="36"/>
  <c r="A9" i="36"/>
  <c r="A10" i="36"/>
  <c r="A11" i="36"/>
  <c r="A12" i="36"/>
  <c r="A13" i="36"/>
  <c r="A14" i="36"/>
  <c r="A15" i="36"/>
  <c r="A16" i="36"/>
  <c r="A17" i="36"/>
  <c r="A18" i="36"/>
  <c r="A19" i="36"/>
  <c r="A20" i="36"/>
  <c r="A21" i="36"/>
  <c r="A22" i="36"/>
  <c r="A23" i="36"/>
  <c r="A24" i="36"/>
  <c r="A25" i="36"/>
  <c r="A26" i="36"/>
  <c r="A27" i="36"/>
  <c r="A28" i="36"/>
  <c r="A29" i="36"/>
  <c r="A30" i="36"/>
  <c r="A31" i="36"/>
  <c r="A32" i="36"/>
  <c r="A33" i="36"/>
  <c r="A34" i="36"/>
  <c r="A35" i="36"/>
  <c r="A36" i="36"/>
  <c r="A37" i="36"/>
  <c r="A38" i="36"/>
  <c r="A39" i="36"/>
  <c r="A40" i="36"/>
  <c r="A41" i="36"/>
  <c r="A42" i="36"/>
  <c r="A43" i="36"/>
  <c r="A44" i="36"/>
  <c r="A45" i="36"/>
  <c r="A46" i="36"/>
  <c r="A47" i="36"/>
  <c r="A48" i="36"/>
  <c r="A49" i="36"/>
  <c r="A50" i="36"/>
  <c r="A51" i="36"/>
  <c r="A52" i="36"/>
  <c r="A53" i="36"/>
  <c r="A54" i="36"/>
  <c r="A55" i="36"/>
  <c r="A56" i="36"/>
  <c r="A57" i="36"/>
  <c r="A58" i="36"/>
  <c r="A59" i="36"/>
  <c r="A60" i="36"/>
  <c r="A61" i="36"/>
  <c r="A62" i="36"/>
  <c r="A63" i="36"/>
  <c r="A64" i="36"/>
  <c r="A65" i="36"/>
  <c r="A66" i="36"/>
  <c r="A67" i="36"/>
  <c r="A68" i="36"/>
  <c r="A69" i="36"/>
  <c r="A70" i="36"/>
  <c r="A71" i="36"/>
  <c r="A72" i="36"/>
  <c r="A73" i="36"/>
  <c r="A74" i="36"/>
  <c r="A75" i="36"/>
  <c r="A76" i="36"/>
  <c r="A77" i="36"/>
  <c r="A78" i="36"/>
  <c r="A79" i="36"/>
  <c r="A80" i="36"/>
  <c r="A81" i="36"/>
  <c r="A82" i="36"/>
  <c r="A83" i="36"/>
  <c r="A84" i="36"/>
  <c r="A85" i="36"/>
  <c r="A86" i="36"/>
  <c r="A87" i="36"/>
  <c r="A88" i="36"/>
  <c r="A89" i="36"/>
  <c r="A90" i="36"/>
  <c r="A91" i="36"/>
  <c r="A92" i="36"/>
  <c r="A93" i="36"/>
  <c r="A94" i="36"/>
  <c r="A95" i="36"/>
  <c r="A96" i="36"/>
  <c r="A97" i="36"/>
  <c r="A98" i="36"/>
  <c r="A99" i="36"/>
  <c r="A100" i="36"/>
  <c r="A101" i="36"/>
  <c r="A102" i="36"/>
  <c r="A103" i="36"/>
  <c r="A104" i="36"/>
  <c r="A105" i="36"/>
  <c r="A106" i="36"/>
  <c r="A107" i="36"/>
  <c r="A108" i="36"/>
  <c r="A109" i="36"/>
  <c r="A110" i="36"/>
  <c r="A111" i="36"/>
  <c r="A112" i="36"/>
  <c r="A113" i="36"/>
  <c r="A114" i="36"/>
  <c r="A115" i="36"/>
  <c r="A116" i="36"/>
  <c r="A117" i="36"/>
  <c r="A118" i="36"/>
  <c r="A119" i="36"/>
  <c r="A120" i="36"/>
  <c r="A121" i="36"/>
  <c r="A122" i="36"/>
  <c r="A123" i="36"/>
  <c r="A124" i="36"/>
  <c r="A125" i="36"/>
  <c r="A126" i="36"/>
  <c r="A127" i="36"/>
  <c r="A128" i="36"/>
  <c r="A129" i="36"/>
  <c r="A130" i="36"/>
  <c r="A131" i="36"/>
  <c r="A132" i="36"/>
  <c r="A133" i="36"/>
  <c r="A134" i="36"/>
  <c r="A135" i="36"/>
  <c r="A136" i="36"/>
  <c r="A137" i="36"/>
  <c r="A138" i="36"/>
  <c r="A139" i="36"/>
  <c r="A140" i="36"/>
  <c r="A141" i="36"/>
  <c r="A142" i="36"/>
  <c r="A143" i="36"/>
  <c r="A144" i="36"/>
  <c r="A145" i="36"/>
  <c r="A146" i="36"/>
  <c r="A147" i="36"/>
  <c r="A148" i="36"/>
  <c r="A149" i="36"/>
  <c r="A150" i="36"/>
  <c r="A151" i="36"/>
  <c r="A152" i="36"/>
  <c r="A153" i="36"/>
  <c r="A154" i="36"/>
  <c r="A155" i="36"/>
  <c r="A156" i="36"/>
  <c r="A157" i="36"/>
  <c r="A158" i="36"/>
  <c r="A159" i="36"/>
  <c r="A160" i="36"/>
  <c r="A161" i="36"/>
  <c r="A162" i="36"/>
  <c r="A163" i="36"/>
  <c r="A164" i="36"/>
  <c r="A165" i="36"/>
  <c r="A166" i="36"/>
  <c r="A167" i="36"/>
  <c r="A168" i="36"/>
  <c r="A169" i="36"/>
  <c r="A170" i="36"/>
  <c r="A171" i="36"/>
  <c r="A172" i="36"/>
  <c r="A173" i="36"/>
  <c r="A174" i="36"/>
  <c r="A175" i="36"/>
  <c r="A176" i="36"/>
  <c r="A177" i="36"/>
  <c r="A178" i="36"/>
  <c r="A179" i="36"/>
  <c r="A180" i="36"/>
  <c r="A181" i="36"/>
  <c r="A182" i="36"/>
  <c r="A183" i="36"/>
  <c r="A184" i="36"/>
  <c r="A185" i="36"/>
  <c r="A186" i="36"/>
  <c r="A187" i="36"/>
  <c r="A188" i="36"/>
  <c r="A189" i="36"/>
  <c r="A190" i="36"/>
  <c r="A191" i="36"/>
  <c r="A192" i="36"/>
  <c r="A193" i="36"/>
  <c r="A194" i="36"/>
  <c r="A195" i="36"/>
  <c r="A196" i="36"/>
  <c r="A197" i="36"/>
  <c r="A198" i="36"/>
  <c r="A199" i="36"/>
  <c r="A200" i="36"/>
  <c r="A201" i="36"/>
  <c r="A202" i="36"/>
  <c r="A203" i="36"/>
  <c r="A204" i="36"/>
  <c r="A205" i="36"/>
  <c r="A206" i="36"/>
  <c r="A207" i="36"/>
  <c r="A208" i="36"/>
  <c r="A209" i="36"/>
  <c r="A210" i="36"/>
  <c r="A211" i="36"/>
  <c r="A212" i="36"/>
  <c r="A213" i="36"/>
  <c r="A214" i="36"/>
  <c r="A215" i="36"/>
  <c r="A216" i="36"/>
  <c r="A217" i="36"/>
  <c r="A218" i="36"/>
  <c r="A219" i="36"/>
  <c r="A220" i="36"/>
  <c r="A221" i="36"/>
  <c r="A222" i="36"/>
  <c r="A223" i="36"/>
  <c r="A224" i="36"/>
  <c r="A225" i="36"/>
  <c r="A226" i="36"/>
  <c r="A227" i="36"/>
  <c r="A228" i="36"/>
  <c r="A229" i="36"/>
  <c r="A230" i="36"/>
  <c r="A231" i="36"/>
  <c r="A232" i="36"/>
  <c r="A233" i="36"/>
  <c r="A234" i="36"/>
  <c r="A235" i="36"/>
  <c r="A236" i="36"/>
  <c r="A237" i="36"/>
  <c r="A238" i="36"/>
  <c r="A239" i="36"/>
  <c r="A240" i="36"/>
  <c r="A241" i="36"/>
  <c r="A242" i="36"/>
  <c r="A243" i="36"/>
  <c r="A244" i="36"/>
  <c r="A245" i="36"/>
  <c r="A246" i="36"/>
  <c r="A247" i="36"/>
  <c r="A248" i="36"/>
  <c r="A249" i="36"/>
  <c r="A250" i="36"/>
  <c r="A251" i="36"/>
  <c r="A252" i="36"/>
  <c r="A253" i="36"/>
  <c r="A254" i="36"/>
  <c r="A255" i="36"/>
  <c r="A256" i="36"/>
  <c r="A257" i="36"/>
  <c r="A258" i="36"/>
  <c r="A259" i="36"/>
  <c r="A260" i="36"/>
  <c r="A261" i="36"/>
  <c r="A262" i="36"/>
  <c r="A263" i="36"/>
  <c r="A264" i="36"/>
  <c r="A265" i="36"/>
  <c r="A266" i="36"/>
  <c r="A267" i="36"/>
  <c r="A268" i="36"/>
  <c r="A269" i="36"/>
  <c r="A270" i="36"/>
  <c r="A271" i="36"/>
  <c r="A272" i="36"/>
  <c r="A273" i="36"/>
  <c r="A274" i="36"/>
  <c r="A275" i="36"/>
  <c r="A276" i="36"/>
  <c r="A277" i="36"/>
  <c r="A278" i="36"/>
  <c r="A279" i="36"/>
  <c r="A280" i="36"/>
  <c r="A281" i="36"/>
  <c r="A282" i="36"/>
  <c r="A283" i="36"/>
  <c r="A284" i="36"/>
  <c r="A285" i="36"/>
  <c r="A286" i="36"/>
  <c r="A287" i="36"/>
  <c r="A288" i="36"/>
  <c r="A289" i="36"/>
  <c r="A290" i="36"/>
  <c r="A291" i="36"/>
  <c r="A292" i="36"/>
  <c r="A293" i="36"/>
  <c r="A294" i="36"/>
  <c r="A295" i="36"/>
  <c r="A296" i="36"/>
  <c r="A297" i="36"/>
  <c r="A298" i="36"/>
  <c r="A299" i="36"/>
  <c r="A300" i="36"/>
  <c r="A301" i="36"/>
  <c r="A302" i="36"/>
  <c r="A303" i="36"/>
  <c r="A304" i="36"/>
  <c r="A305" i="36"/>
  <c r="A306" i="36"/>
  <c r="A307" i="36"/>
  <c r="A308" i="36"/>
  <c r="A309" i="36"/>
  <c r="A310" i="36"/>
  <c r="A311" i="36"/>
  <c r="A312" i="36"/>
  <c r="A5" i="36"/>
  <c r="A6" i="36"/>
  <c r="A3" i="36"/>
  <c r="A4" i="36"/>
  <c r="G75" i="56" s="1"/>
  <c r="A2" i="36"/>
  <c r="G9" i="56" s="1"/>
  <c r="G9" i="36"/>
  <c r="G8" i="36"/>
  <c r="G7" i="36"/>
  <c r="G6" i="36"/>
  <c r="G3" i="36"/>
  <c r="G4" i="36"/>
  <c r="G2" i="36"/>
  <c r="F14" i="63" l="1"/>
  <c r="K9" i="58"/>
  <c r="M9" i="58" s="1"/>
  <c r="E9" i="58" s="1"/>
  <c r="G9" i="58"/>
  <c r="J12" i="58"/>
  <c r="F12" i="58"/>
  <c r="M12" i="58" s="1"/>
  <c r="E12" i="58" s="1"/>
  <c r="I11" i="58"/>
  <c r="M11" i="58" s="1"/>
  <c r="E11" i="58" s="1"/>
  <c r="H8" i="65"/>
  <c r="H12" i="65"/>
  <c r="H32" i="54"/>
  <c r="H33" i="55"/>
  <c r="H86" i="56"/>
  <c r="H19" i="56"/>
  <c r="H17" i="52"/>
  <c r="H14" i="60"/>
  <c r="H20" i="48"/>
  <c r="H8" i="67"/>
  <c r="H12" i="50"/>
  <c r="H30" i="61"/>
  <c r="H17" i="61"/>
  <c r="J24" i="62"/>
  <c r="F24" i="62"/>
  <c r="I14" i="63"/>
  <c r="H9" i="65"/>
  <c r="H13" i="65"/>
  <c r="H31" i="54"/>
  <c r="H89" i="56"/>
  <c r="H85" i="56"/>
  <c r="H24" i="52"/>
  <c r="H15" i="52"/>
  <c r="H10" i="1"/>
  <c r="H19" i="48"/>
  <c r="H9" i="67"/>
  <c r="H35" i="51"/>
  <c r="H29" i="61"/>
  <c r="H12" i="61"/>
  <c r="I24" i="62"/>
  <c r="L14" i="63"/>
  <c r="H14" i="63"/>
  <c r="H10" i="65"/>
  <c r="H14" i="65"/>
  <c r="H30" i="54"/>
  <c r="H88" i="56"/>
  <c r="H84" i="56"/>
  <c r="H23" i="52"/>
  <c r="H25" i="60"/>
  <c r="H16" i="47"/>
  <c r="H29" i="49"/>
  <c r="H17" i="50"/>
  <c r="H19" i="51"/>
  <c r="H28" i="61"/>
  <c r="L24" i="62"/>
  <c r="H24" i="62"/>
  <c r="K14" i="63"/>
  <c r="G14" i="63"/>
  <c r="H11" i="65"/>
  <c r="H20" i="45"/>
  <c r="H29" i="54"/>
  <c r="H87" i="56"/>
  <c r="H83" i="56"/>
  <c r="H18" i="52"/>
  <c r="H24" i="60"/>
  <c r="H13" i="47"/>
  <c r="H7" i="67"/>
  <c r="H16" i="50"/>
  <c r="H31" i="61"/>
  <c r="H21" i="61"/>
  <c r="K24" i="62"/>
  <c r="G24" i="62"/>
  <c r="J14" i="63"/>
  <c r="J18" i="52"/>
  <c r="J8" i="65"/>
  <c r="J32" i="55"/>
  <c r="G88" i="56"/>
  <c r="L85" i="56"/>
  <c r="J83" i="56"/>
  <c r="F18" i="52"/>
  <c r="G25" i="60"/>
  <c r="F24" i="60"/>
  <c r="I14" i="60"/>
  <c r="L10" i="1"/>
  <c r="K16" i="47"/>
  <c r="G16" i="47"/>
  <c r="J13" i="47"/>
  <c r="F13" i="47"/>
  <c r="I20" i="48"/>
  <c r="L19" i="48"/>
  <c r="K29" i="49"/>
  <c r="G29" i="49"/>
  <c r="L7" i="67"/>
  <c r="I8" i="67"/>
  <c r="F9" i="67"/>
  <c r="J9" i="67"/>
  <c r="G10" i="67"/>
  <c r="K10" i="67"/>
  <c r="H11" i="67"/>
  <c r="L11" i="67"/>
  <c r="I12" i="67"/>
  <c r="L17" i="50"/>
  <c r="K16" i="50"/>
  <c r="G16" i="50"/>
  <c r="J12" i="50"/>
  <c r="F12" i="50"/>
  <c r="I35" i="51"/>
  <c r="L19" i="51"/>
  <c r="K31" i="61"/>
  <c r="G31" i="61"/>
  <c r="J30" i="61"/>
  <c r="F30" i="61"/>
  <c r="I29" i="61"/>
  <c r="L28" i="61"/>
  <c r="K21" i="61"/>
  <c r="G21" i="61"/>
  <c r="J17" i="61"/>
  <c r="F17" i="61"/>
  <c r="I12" i="61"/>
  <c r="I86" i="56"/>
  <c r="F83" i="56"/>
  <c r="K23" i="52"/>
  <c r="I17" i="52"/>
  <c r="K25" i="60"/>
  <c r="L34" i="55"/>
  <c r="L31" i="55"/>
  <c r="K89" i="56"/>
  <c r="G89" i="56"/>
  <c r="J88" i="56"/>
  <c r="F88" i="56"/>
  <c r="I87" i="56"/>
  <c r="L86" i="56"/>
  <c r="K85" i="56"/>
  <c r="G85" i="56"/>
  <c r="J84" i="56"/>
  <c r="F84" i="56"/>
  <c r="I83" i="56"/>
  <c r="L19" i="56"/>
  <c r="K24" i="52"/>
  <c r="G24" i="52"/>
  <c r="J23" i="52"/>
  <c r="F23" i="52"/>
  <c r="I18" i="52"/>
  <c r="L17" i="52"/>
  <c r="K15" i="52"/>
  <c r="G15" i="52"/>
  <c r="J25" i="60"/>
  <c r="F25" i="60"/>
  <c r="I24" i="60"/>
  <c r="L14" i="60"/>
  <c r="K10" i="1"/>
  <c r="G10" i="1"/>
  <c r="J16" i="47"/>
  <c r="F16" i="47"/>
  <c r="I13" i="47"/>
  <c r="L20" i="48"/>
  <c r="K19" i="48"/>
  <c r="G19" i="48"/>
  <c r="J29" i="49"/>
  <c r="F29" i="49"/>
  <c r="I7" i="67"/>
  <c r="F8" i="67"/>
  <c r="J8" i="67"/>
  <c r="G9" i="67"/>
  <c r="K9" i="67"/>
  <c r="H10" i="67"/>
  <c r="L10" i="67"/>
  <c r="I11" i="67"/>
  <c r="F12" i="67"/>
  <c r="J12" i="67"/>
  <c r="K17" i="50"/>
  <c r="G17" i="50"/>
  <c r="J16" i="50"/>
  <c r="F16" i="50"/>
  <c r="I12" i="50"/>
  <c r="L35" i="51"/>
  <c r="K19" i="51"/>
  <c r="G19" i="51"/>
  <c r="J31" i="61"/>
  <c r="F31" i="61"/>
  <c r="I30" i="61"/>
  <c r="L29" i="61"/>
  <c r="K28" i="61"/>
  <c r="G28" i="61"/>
  <c r="J21" i="61"/>
  <c r="F21" i="61"/>
  <c r="I17" i="61"/>
  <c r="L12" i="61"/>
  <c r="L89" i="56"/>
  <c r="J87" i="56"/>
  <c r="K84" i="56"/>
  <c r="I19" i="56"/>
  <c r="G23" i="52"/>
  <c r="L15" i="52"/>
  <c r="J24" i="60"/>
  <c r="G34" i="55"/>
  <c r="K30" i="55"/>
  <c r="J89" i="56"/>
  <c r="F89" i="56"/>
  <c r="I88" i="56"/>
  <c r="L87" i="56"/>
  <c r="K86" i="56"/>
  <c r="G86" i="56"/>
  <c r="J85" i="56"/>
  <c r="F85" i="56"/>
  <c r="I84" i="56"/>
  <c r="L83" i="56"/>
  <c r="K19" i="56"/>
  <c r="G19" i="56"/>
  <c r="J24" i="52"/>
  <c r="F24" i="52"/>
  <c r="I23" i="52"/>
  <c r="L18" i="52"/>
  <c r="K17" i="52"/>
  <c r="G17" i="52"/>
  <c r="J15" i="52"/>
  <c r="F15" i="52"/>
  <c r="I25" i="60"/>
  <c r="L24" i="60"/>
  <c r="K14" i="60"/>
  <c r="G14" i="60"/>
  <c r="J10" i="1"/>
  <c r="F10" i="1"/>
  <c r="I16" i="47"/>
  <c r="L13" i="47"/>
  <c r="K20" i="48"/>
  <c r="G20" i="48"/>
  <c r="J19" i="48"/>
  <c r="F19" i="48"/>
  <c r="I29" i="49"/>
  <c r="F7" i="67"/>
  <c r="J7" i="67"/>
  <c r="G8" i="67"/>
  <c r="K8" i="67"/>
  <c r="L9" i="67"/>
  <c r="I10" i="67"/>
  <c r="F11" i="67"/>
  <c r="J11" i="67"/>
  <c r="G12" i="67"/>
  <c r="K12" i="67"/>
  <c r="J17" i="50"/>
  <c r="F17" i="50"/>
  <c r="I16" i="50"/>
  <c r="L12" i="50"/>
  <c r="K35" i="51"/>
  <c r="G35" i="51"/>
  <c r="J19" i="51"/>
  <c r="F19" i="51"/>
  <c r="I31" i="61"/>
  <c r="L30" i="61"/>
  <c r="K29" i="61"/>
  <c r="G29" i="61"/>
  <c r="J28" i="61"/>
  <c r="F28" i="61"/>
  <c r="I21" i="61"/>
  <c r="L17" i="61"/>
  <c r="K12" i="61"/>
  <c r="G12" i="61"/>
  <c r="K88" i="56"/>
  <c r="F87" i="56"/>
  <c r="G84" i="56"/>
  <c r="L24" i="52"/>
  <c r="F29" i="54"/>
  <c r="J23" i="55"/>
  <c r="I89" i="56"/>
  <c r="L88" i="56"/>
  <c r="K87" i="56"/>
  <c r="G87" i="56"/>
  <c r="J86" i="56"/>
  <c r="F86" i="56"/>
  <c r="I85" i="56"/>
  <c r="L84" i="56"/>
  <c r="K83" i="56"/>
  <c r="G83" i="56"/>
  <c r="J19" i="56"/>
  <c r="F19" i="56"/>
  <c r="I24" i="52"/>
  <c r="L23" i="52"/>
  <c r="K18" i="52"/>
  <c r="G18" i="52"/>
  <c r="J17" i="52"/>
  <c r="F17" i="52"/>
  <c r="I15" i="52"/>
  <c r="L25" i="60"/>
  <c r="K24" i="60"/>
  <c r="G24" i="60"/>
  <c r="J14" i="60"/>
  <c r="F14" i="60"/>
  <c r="I10" i="1"/>
  <c r="L16" i="47"/>
  <c r="K13" i="47"/>
  <c r="G13" i="47"/>
  <c r="J20" i="48"/>
  <c r="F20" i="48"/>
  <c r="I19" i="48"/>
  <c r="L29" i="49"/>
  <c r="G7" i="67"/>
  <c r="K7" i="67"/>
  <c r="L8" i="67"/>
  <c r="I9" i="67"/>
  <c r="F10" i="67"/>
  <c r="J10" i="67"/>
  <c r="G11" i="67"/>
  <c r="K11" i="67"/>
  <c r="H12" i="67"/>
  <c r="L12" i="67"/>
  <c r="I17" i="50"/>
  <c r="L16" i="50"/>
  <c r="K12" i="50"/>
  <c r="G12" i="50"/>
  <c r="J35" i="51"/>
  <c r="F35" i="51"/>
  <c r="I19" i="51"/>
  <c r="L31" i="61"/>
  <c r="K30" i="61"/>
  <c r="G30" i="61"/>
  <c r="J29" i="61"/>
  <c r="F29" i="61"/>
  <c r="I28" i="61"/>
  <c r="L21" i="61"/>
  <c r="K17" i="61"/>
  <c r="G17" i="61"/>
  <c r="J12" i="61"/>
  <c r="K34" i="55"/>
  <c r="L33" i="55"/>
  <c r="G33" i="55"/>
  <c r="I32" i="55"/>
  <c r="I31" i="55"/>
  <c r="H30" i="55"/>
  <c r="G23" i="55"/>
  <c r="I34" i="55"/>
  <c r="K33" i="55"/>
  <c r="F33" i="55"/>
  <c r="G32" i="55"/>
  <c r="H31" i="55"/>
  <c r="G30" i="55"/>
  <c r="F23" i="55"/>
  <c r="H34" i="55"/>
  <c r="J33" i="55"/>
  <c r="K32" i="55"/>
  <c r="F32" i="55"/>
  <c r="L30" i="55"/>
  <c r="K23" i="55"/>
  <c r="I17" i="55"/>
  <c r="J34" i="55"/>
  <c r="F34" i="55"/>
  <c r="I33" i="55"/>
  <c r="L32" i="55"/>
  <c r="H32" i="55"/>
  <c r="K31" i="55"/>
  <c r="G31" i="55"/>
  <c r="J30" i="55"/>
  <c r="F30" i="55"/>
  <c r="I23" i="55"/>
  <c r="L17" i="55"/>
  <c r="H17" i="55"/>
  <c r="J31" i="55"/>
  <c r="F31" i="55"/>
  <c r="I30" i="55"/>
  <c r="L23" i="55"/>
  <c r="H23" i="55"/>
  <c r="K17" i="55"/>
  <c r="G17" i="55"/>
  <c r="J17" i="55"/>
  <c r="F17" i="55"/>
  <c r="I7" i="65"/>
  <c r="G9" i="65"/>
  <c r="L10" i="65"/>
  <c r="K13" i="65"/>
  <c r="F16" i="65"/>
  <c r="G20" i="45"/>
  <c r="F30" i="54"/>
  <c r="F12" i="65"/>
  <c r="K31" i="54"/>
  <c r="F8" i="65"/>
  <c r="J12" i="65"/>
  <c r="J16" i="65"/>
  <c r="L32" i="54"/>
  <c r="G31" i="54"/>
  <c r="I29" i="54"/>
  <c r="I15" i="65"/>
  <c r="K9" i="65"/>
  <c r="I11" i="65"/>
  <c r="G13" i="65"/>
  <c r="L14" i="65"/>
  <c r="K20" i="45"/>
  <c r="J30" i="54"/>
  <c r="F7" i="65"/>
  <c r="J7" i="65"/>
  <c r="G8" i="65"/>
  <c r="K8" i="65"/>
  <c r="L9" i="65"/>
  <c r="I10" i="65"/>
  <c r="F11" i="65"/>
  <c r="J11" i="65"/>
  <c r="G12" i="65"/>
  <c r="K12" i="65"/>
  <c r="L13" i="65"/>
  <c r="I14" i="65"/>
  <c r="F15" i="65"/>
  <c r="J15" i="65"/>
  <c r="G16" i="65"/>
  <c r="K16" i="65"/>
  <c r="J20" i="45"/>
  <c r="F20" i="45"/>
  <c r="K32" i="54"/>
  <c r="G32" i="54"/>
  <c r="J31" i="54"/>
  <c r="F31" i="54"/>
  <c r="I30" i="54"/>
  <c r="L29" i="54"/>
  <c r="G7" i="65"/>
  <c r="K7" i="65"/>
  <c r="L8" i="65"/>
  <c r="I9" i="65"/>
  <c r="F10" i="65"/>
  <c r="J10" i="65"/>
  <c r="G11" i="65"/>
  <c r="K11" i="65"/>
  <c r="L12" i="65"/>
  <c r="I13" i="65"/>
  <c r="F14" i="65"/>
  <c r="J14" i="65"/>
  <c r="G15" i="65"/>
  <c r="K15" i="65"/>
  <c r="H16" i="65"/>
  <c r="L16" i="65"/>
  <c r="I20" i="45"/>
  <c r="J32" i="54"/>
  <c r="F32" i="54"/>
  <c r="I31" i="54"/>
  <c r="L30" i="54"/>
  <c r="K29" i="54"/>
  <c r="G29" i="54"/>
  <c r="L7" i="65"/>
  <c r="I8" i="65"/>
  <c r="F9" i="65"/>
  <c r="J9" i="65"/>
  <c r="G10" i="65"/>
  <c r="K10" i="65"/>
  <c r="L11" i="65"/>
  <c r="I12" i="65"/>
  <c r="F13" i="65"/>
  <c r="J13" i="65"/>
  <c r="G14" i="65"/>
  <c r="K14" i="65"/>
  <c r="H15" i="65"/>
  <c r="L15" i="65"/>
  <c r="I16" i="65"/>
  <c r="L20" i="45"/>
  <c r="I32" i="54"/>
  <c r="L31" i="54"/>
  <c r="K30" i="54"/>
  <c r="G30" i="54"/>
  <c r="J29" i="54"/>
  <c r="G7" i="58"/>
  <c r="F12" i="60"/>
  <c r="G20" i="61"/>
  <c r="F22" i="62"/>
  <c r="F16" i="63"/>
  <c r="G27" i="54"/>
  <c r="F27" i="55"/>
  <c r="G22" i="56"/>
  <c r="G8" i="58"/>
  <c r="F8" i="60"/>
  <c r="F11" i="60"/>
  <c r="F22" i="60"/>
  <c r="G7" i="61"/>
  <c r="F27" i="61"/>
  <c r="F8" i="62"/>
  <c r="F17" i="62"/>
  <c r="F14" i="62"/>
  <c r="F21" i="62"/>
  <c r="F10" i="63"/>
  <c r="F11" i="63"/>
  <c r="F7" i="64"/>
  <c r="F16" i="53"/>
  <c r="G26" i="54"/>
  <c r="G22" i="55"/>
  <c r="G13" i="55"/>
  <c r="G82" i="56"/>
  <c r="G78" i="56"/>
  <c r="G74" i="56"/>
  <c r="G17" i="56"/>
  <c r="J8" i="55"/>
  <c r="F7" i="60"/>
  <c r="F23" i="60"/>
  <c r="F7" i="62"/>
  <c r="F9" i="62"/>
  <c r="F7" i="63"/>
  <c r="G14" i="53"/>
  <c r="G21" i="55"/>
  <c r="G79" i="56"/>
  <c r="G10" i="58"/>
  <c r="F10" i="60"/>
  <c r="F15" i="60"/>
  <c r="F21" i="60"/>
  <c r="G18" i="61"/>
  <c r="F26" i="61"/>
  <c r="F10" i="62"/>
  <c r="F16" i="62"/>
  <c r="F15" i="62"/>
  <c r="F20" i="62"/>
  <c r="F9" i="63"/>
  <c r="F17" i="63"/>
  <c r="F8" i="64"/>
  <c r="F15" i="53"/>
  <c r="G17" i="54"/>
  <c r="G28" i="55"/>
  <c r="G8" i="55"/>
  <c r="G81" i="56"/>
  <c r="G77" i="56"/>
  <c r="G73" i="56"/>
  <c r="G13" i="56"/>
  <c r="F19" i="60"/>
  <c r="F12" i="62"/>
  <c r="F13" i="63"/>
  <c r="G29" i="55"/>
  <c r="J13" i="61"/>
  <c r="G9" i="59"/>
  <c r="F9" i="60"/>
  <c r="F16" i="60"/>
  <c r="F20" i="60"/>
  <c r="F15" i="61"/>
  <c r="F11" i="61"/>
  <c r="F11" i="62"/>
  <c r="F18" i="62"/>
  <c r="F23" i="62"/>
  <c r="F8" i="63"/>
  <c r="F12" i="63"/>
  <c r="F18" i="63"/>
  <c r="F9" i="64"/>
  <c r="G28" i="54"/>
  <c r="G11" i="54"/>
  <c r="G14" i="55"/>
  <c r="G11" i="55"/>
  <c r="G80" i="56"/>
  <c r="G76" i="56"/>
  <c r="G10" i="56"/>
  <c r="I9" i="61"/>
  <c r="K18" i="61"/>
  <c r="H22" i="61"/>
  <c r="J23" i="61"/>
  <c r="L25" i="61"/>
  <c r="J27" i="61"/>
  <c r="I26" i="61"/>
  <c r="L11" i="61"/>
  <c r="H11" i="61"/>
  <c r="G7" i="62"/>
  <c r="K7" i="62"/>
  <c r="H8" i="62"/>
  <c r="L8" i="62"/>
  <c r="I10" i="62"/>
  <c r="J11" i="62"/>
  <c r="G9" i="62"/>
  <c r="K9" i="62"/>
  <c r="H13" i="62"/>
  <c r="L13" i="62"/>
  <c r="I17" i="62"/>
  <c r="J16" i="62"/>
  <c r="G18" i="62"/>
  <c r="K18" i="62"/>
  <c r="H19" i="62"/>
  <c r="L19" i="62"/>
  <c r="I12" i="62"/>
  <c r="J14" i="62"/>
  <c r="G15" i="62"/>
  <c r="K15" i="62"/>
  <c r="J23" i="62"/>
  <c r="I22" i="62"/>
  <c r="L21" i="62"/>
  <c r="H21" i="62"/>
  <c r="K20" i="62"/>
  <c r="G20" i="62"/>
  <c r="H8" i="63"/>
  <c r="L8" i="63"/>
  <c r="I7" i="63"/>
  <c r="J10" i="63"/>
  <c r="G9" i="63"/>
  <c r="K9" i="63"/>
  <c r="K15" i="63"/>
  <c r="K12" i="63"/>
  <c r="H16" i="63"/>
  <c r="I11" i="63"/>
  <c r="J17" i="63"/>
  <c r="H18" i="63"/>
  <c r="H13" i="63"/>
  <c r="G7" i="64"/>
  <c r="G8" i="64"/>
  <c r="G9" i="64"/>
  <c r="G10" i="64"/>
  <c r="L14" i="53"/>
  <c r="G16" i="53"/>
  <c r="I28" i="54"/>
  <c r="L29" i="55"/>
  <c r="I14" i="55"/>
  <c r="L27" i="55"/>
  <c r="I80" i="56"/>
  <c r="J13" i="56"/>
  <c r="L10" i="61"/>
  <c r="L8" i="61"/>
  <c r="H23" i="60"/>
  <c r="J21" i="60"/>
  <c r="L19" i="60"/>
  <c r="K7" i="61"/>
  <c r="F13" i="61"/>
  <c r="H10" i="61"/>
  <c r="J15" i="61"/>
  <c r="L22" i="61"/>
  <c r="G24" i="61"/>
  <c r="I16" i="61"/>
  <c r="I27" i="61"/>
  <c r="L26" i="61"/>
  <c r="H26" i="61"/>
  <c r="K11" i="61"/>
  <c r="G11" i="61"/>
  <c r="H7" i="62"/>
  <c r="L7" i="62"/>
  <c r="I8" i="62"/>
  <c r="J10" i="62"/>
  <c r="G11" i="62"/>
  <c r="K11" i="62"/>
  <c r="H9" i="62"/>
  <c r="L9" i="62"/>
  <c r="I13" i="62"/>
  <c r="J17" i="62"/>
  <c r="G16" i="62"/>
  <c r="K16" i="62"/>
  <c r="H18" i="62"/>
  <c r="L18" i="62"/>
  <c r="I19" i="62"/>
  <c r="J12" i="62"/>
  <c r="G14" i="62"/>
  <c r="K14" i="62"/>
  <c r="H15" i="62"/>
  <c r="L15" i="62"/>
  <c r="I23" i="62"/>
  <c r="L22" i="62"/>
  <c r="H22" i="62"/>
  <c r="K21" i="62"/>
  <c r="G21" i="62"/>
  <c r="J20" i="62"/>
  <c r="I8" i="63"/>
  <c r="J7" i="63"/>
  <c r="G10" i="63"/>
  <c r="K10" i="63"/>
  <c r="H9" i="63"/>
  <c r="F15" i="63"/>
  <c r="L12" i="63"/>
  <c r="I16" i="63"/>
  <c r="J11" i="63"/>
  <c r="K17" i="63"/>
  <c r="K18" i="63"/>
  <c r="I13" i="63"/>
  <c r="I7" i="64"/>
  <c r="J8" i="64"/>
  <c r="H9" i="64"/>
  <c r="H10" i="64"/>
  <c r="H14" i="53"/>
  <c r="K26" i="54"/>
  <c r="F17" i="54"/>
  <c r="H29" i="55"/>
  <c r="J28" i="55"/>
  <c r="K13" i="55"/>
  <c r="F8" i="55"/>
  <c r="I19" i="61"/>
  <c r="K24" i="61"/>
  <c r="L27" i="61"/>
  <c r="H27" i="61"/>
  <c r="K26" i="61"/>
  <c r="G26" i="61"/>
  <c r="J11" i="61"/>
  <c r="I7" i="62"/>
  <c r="J8" i="62"/>
  <c r="G10" i="62"/>
  <c r="K10" i="62"/>
  <c r="H11" i="62"/>
  <c r="L11" i="62"/>
  <c r="I9" i="62"/>
  <c r="F13" i="62"/>
  <c r="J13" i="62"/>
  <c r="G17" i="62"/>
  <c r="K17" i="62"/>
  <c r="H16" i="62"/>
  <c r="L16" i="62"/>
  <c r="I18" i="62"/>
  <c r="F19" i="62"/>
  <c r="J19" i="62"/>
  <c r="G12" i="62"/>
  <c r="K12" i="62"/>
  <c r="H14" i="62"/>
  <c r="L14" i="62"/>
  <c r="I15" i="62"/>
  <c r="L23" i="62"/>
  <c r="H23" i="62"/>
  <c r="K22" i="62"/>
  <c r="G22" i="62"/>
  <c r="J21" i="62"/>
  <c r="I20" i="62"/>
  <c r="J8" i="63"/>
  <c r="G7" i="63"/>
  <c r="K7" i="63"/>
  <c r="H10" i="63"/>
  <c r="L10" i="63"/>
  <c r="I9" i="63"/>
  <c r="G15" i="63"/>
  <c r="G12" i="63"/>
  <c r="L16" i="63"/>
  <c r="L18" i="63"/>
  <c r="L13" i="63"/>
  <c r="J7" i="64"/>
  <c r="K8" i="64"/>
  <c r="K9" i="64"/>
  <c r="L10" i="64"/>
  <c r="J15" i="53"/>
  <c r="L27" i="54"/>
  <c r="I11" i="54"/>
  <c r="L21" i="55"/>
  <c r="I11" i="55"/>
  <c r="L75" i="56"/>
  <c r="I10" i="56"/>
  <c r="K22" i="60"/>
  <c r="H19" i="60"/>
  <c r="H8" i="61"/>
  <c r="L16" i="61"/>
  <c r="L23" i="60"/>
  <c r="G22" i="60"/>
  <c r="I20" i="60"/>
  <c r="I14" i="61"/>
  <c r="K20" i="61"/>
  <c r="F23" i="61"/>
  <c r="H25" i="61"/>
  <c r="K27" i="61"/>
  <c r="G27" i="61"/>
  <c r="J26" i="61"/>
  <c r="I11" i="61"/>
  <c r="J7" i="62"/>
  <c r="G8" i="62"/>
  <c r="K8" i="62"/>
  <c r="H10" i="62"/>
  <c r="L10" i="62"/>
  <c r="I11" i="62"/>
  <c r="J9" i="62"/>
  <c r="G13" i="62"/>
  <c r="K13" i="62"/>
  <c r="H17" i="62"/>
  <c r="L17" i="62"/>
  <c r="I16" i="62"/>
  <c r="J18" i="62"/>
  <c r="G19" i="62"/>
  <c r="K19" i="62"/>
  <c r="H12" i="62"/>
  <c r="L12" i="62"/>
  <c r="I14" i="62"/>
  <c r="J15" i="62"/>
  <c r="K23" i="62"/>
  <c r="G23" i="62"/>
  <c r="J22" i="62"/>
  <c r="I21" i="62"/>
  <c r="L20" i="62"/>
  <c r="H20" i="62"/>
  <c r="G8" i="63"/>
  <c r="K8" i="63"/>
  <c r="H7" i="63"/>
  <c r="L7" i="63"/>
  <c r="I10" i="63"/>
  <c r="J9" i="63"/>
  <c r="J15" i="63"/>
  <c r="H12" i="63"/>
  <c r="G16" i="63"/>
  <c r="G17" i="63"/>
  <c r="G18" i="63"/>
  <c r="L9" i="64"/>
  <c r="I11" i="64"/>
  <c r="K16" i="53"/>
  <c r="H27" i="54"/>
  <c r="J17" i="54"/>
  <c r="K22" i="55"/>
  <c r="F28" i="55"/>
  <c r="H21" i="55"/>
  <c r="G27" i="55"/>
  <c r="K81" i="56"/>
  <c r="J27" i="55"/>
  <c r="J82" i="56"/>
  <c r="F9" i="56"/>
  <c r="I10" i="64"/>
  <c r="F11" i="64"/>
  <c r="J11" i="64"/>
  <c r="K14" i="53"/>
  <c r="J16" i="53"/>
  <c r="I15" i="53"/>
  <c r="L28" i="54"/>
  <c r="H28" i="54"/>
  <c r="K27" i="54"/>
  <c r="J26" i="54"/>
  <c r="F26" i="54"/>
  <c r="I17" i="54"/>
  <c r="L11" i="54"/>
  <c r="H11" i="54"/>
  <c r="K29" i="55"/>
  <c r="J22" i="55"/>
  <c r="F22" i="55"/>
  <c r="I28" i="55"/>
  <c r="L14" i="55"/>
  <c r="H14" i="55"/>
  <c r="K21" i="55"/>
  <c r="J13" i="55"/>
  <c r="F13" i="55"/>
  <c r="I8" i="55"/>
  <c r="L11" i="55"/>
  <c r="H11" i="55"/>
  <c r="K27" i="55"/>
  <c r="L82" i="56"/>
  <c r="J81" i="56"/>
  <c r="K78" i="56"/>
  <c r="F77" i="56"/>
  <c r="H75" i="56"/>
  <c r="J73" i="56"/>
  <c r="K17" i="56"/>
  <c r="F13" i="56"/>
  <c r="H15" i="63"/>
  <c r="L15" i="63"/>
  <c r="I12" i="63"/>
  <c r="J16" i="63"/>
  <c r="G11" i="63"/>
  <c r="K11" i="63"/>
  <c r="H17" i="63"/>
  <c r="L17" i="63"/>
  <c r="I18" i="63"/>
  <c r="J13" i="63"/>
  <c r="K7" i="64"/>
  <c r="H8" i="64"/>
  <c r="L8" i="64"/>
  <c r="I9" i="64"/>
  <c r="F10" i="64"/>
  <c r="J10" i="64"/>
  <c r="G11" i="64"/>
  <c r="K11" i="64"/>
  <c r="J14" i="53"/>
  <c r="F14" i="53"/>
  <c r="I16" i="53"/>
  <c r="L15" i="53"/>
  <c r="H15" i="53"/>
  <c r="K28" i="54"/>
  <c r="J27" i="54"/>
  <c r="F27" i="54"/>
  <c r="I26" i="54"/>
  <c r="L17" i="54"/>
  <c r="H17" i="54"/>
  <c r="K11" i="54"/>
  <c r="J29" i="55"/>
  <c r="F29" i="55"/>
  <c r="I22" i="55"/>
  <c r="L28" i="55"/>
  <c r="H28" i="55"/>
  <c r="K14" i="55"/>
  <c r="J21" i="55"/>
  <c r="F21" i="55"/>
  <c r="I13" i="55"/>
  <c r="L8" i="55"/>
  <c r="H8" i="55"/>
  <c r="K11" i="55"/>
  <c r="I27" i="55"/>
  <c r="K82" i="56"/>
  <c r="L79" i="56"/>
  <c r="I76" i="56"/>
  <c r="L22" i="56"/>
  <c r="I9" i="56"/>
  <c r="L9" i="63"/>
  <c r="I15" i="63"/>
  <c r="J12" i="63"/>
  <c r="K16" i="63"/>
  <c r="H11" i="63"/>
  <c r="L11" i="63"/>
  <c r="I17" i="63"/>
  <c r="J18" i="63"/>
  <c r="G13" i="63"/>
  <c r="K13" i="63"/>
  <c r="H7" i="64"/>
  <c r="L7" i="64"/>
  <c r="I8" i="64"/>
  <c r="J9" i="64"/>
  <c r="K10" i="64"/>
  <c r="H11" i="64"/>
  <c r="L11" i="64"/>
  <c r="I14" i="53"/>
  <c r="L16" i="53"/>
  <c r="H16" i="53"/>
  <c r="K15" i="53"/>
  <c r="G15" i="53"/>
  <c r="J28" i="54"/>
  <c r="F28" i="54"/>
  <c r="I27" i="54"/>
  <c r="L26" i="54"/>
  <c r="H26" i="54"/>
  <c r="K17" i="54"/>
  <c r="J11" i="54"/>
  <c r="F11" i="54"/>
  <c r="I29" i="55"/>
  <c r="L22" i="55"/>
  <c r="H22" i="55"/>
  <c r="K28" i="55"/>
  <c r="J14" i="55"/>
  <c r="F14" i="55"/>
  <c r="I21" i="55"/>
  <c r="L13" i="55"/>
  <c r="H13" i="55"/>
  <c r="K8" i="55"/>
  <c r="J11" i="55"/>
  <c r="F11" i="55"/>
  <c r="H27" i="55"/>
  <c r="H82" i="56"/>
  <c r="F81" i="56"/>
  <c r="H79" i="56"/>
  <c r="J77" i="56"/>
  <c r="K74" i="56"/>
  <c r="F73" i="56"/>
  <c r="H22" i="56"/>
  <c r="F82" i="56"/>
  <c r="I81" i="56"/>
  <c r="L80" i="56"/>
  <c r="H80" i="56"/>
  <c r="K79" i="56"/>
  <c r="J78" i="56"/>
  <c r="F78" i="56"/>
  <c r="I77" i="56"/>
  <c r="L76" i="56"/>
  <c r="H76" i="56"/>
  <c r="K75" i="56"/>
  <c r="J74" i="56"/>
  <c r="F74" i="56"/>
  <c r="I73" i="56"/>
  <c r="L10" i="56"/>
  <c r="H10" i="56"/>
  <c r="K22" i="56"/>
  <c r="J17" i="56"/>
  <c r="F17" i="56"/>
  <c r="I13" i="56"/>
  <c r="L9" i="56"/>
  <c r="H9" i="56"/>
  <c r="I82" i="56"/>
  <c r="L81" i="56"/>
  <c r="H81" i="56"/>
  <c r="K80" i="56"/>
  <c r="J79" i="56"/>
  <c r="F79" i="56"/>
  <c r="I78" i="56"/>
  <c r="L77" i="56"/>
  <c r="H77" i="56"/>
  <c r="K76" i="56"/>
  <c r="J75" i="56"/>
  <c r="F75" i="56"/>
  <c r="I74" i="56"/>
  <c r="L73" i="56"/>
  <c r="H73" i="56"/>
  <c r="K10" i="56"/>
  <c r="J22" i="56"/>
  <c r="F22" i="56"/>
  <c r="I17" i="56"/>
  <c r="L13" i="56"/>
  <c r="H13" i="56"/>
  <c r="K9" i="56"/>
  <c r="J80" i="56"/>
  <c r="F80" i="56"/>
  <c r="I79" i="56"/>
  <c r="L78" i="56"/>
  <c r="H78" i="56"/>
  <c r="K77" i="56"/>
  <c r="J76" i="56"/>
  <c r="F76" i="56"/>
  <c r="I75" i="56"/>
  <c r="L74" i="56"/>
  <c r="H74" i="56"/>
  <c r="K73" i="56"/>
  <c r="J10" i="56"/>
  <c r="F10" i="56"/>
  <c r="I22" i="56"/>
  <c r="L17" i="56"/>
  <c r="H17" i="56"/>
  <c r="K13" i="56"/>
  <c r="J9" i="56"/>
  <c r="G12" i="60"/>
  <c r="G15" i="60"/>
  <c r="K23" i="60"/>
  <c r="G23" i="60"/>
  <c r="J22" i="60"/>
  <c r="I21" i="60"/>
  <c r="L20" i="60"/>
  <c r="H20" i="60"/>
  <c r="K19" i="60"/>
  <c r="G19" i="60"/>
  <c r="H7" i="61"/>
  <c r="L7" i="61"/>
  <c r="I8" i="61"/>
  <c r="F9" i="61"/>
  <c r="J9" i="61"/>
  <c r="G13" i="61"/>
  <c r="K13" i="61"/>
  <c r="H18" i="61"/>
  <c r="L18" i="61"/>
  <c r="I10" i="61"/>
  <c r="F14" i="61"/>
  <c r="J14" i="61"/>
  <c r="G15" i="61"/>
  <c r="K15" i="61"/>
  <c r="H20" i="61"/>
  <c r="L20" i="61"/>
  <c r="I22" i="61"/>
  <c r="F19" i="61"/>
  <c r="J19" i="61"/>
  <c r="G23" i="61"/>
  <c r="K23" i="61"/>
  <c r="H24" i="61"/>
  <c r="L24" i="61"/>
  <c r="I25" i="61"/>
  <c r="F16" i="61"/>
  <c r="J16" i="61"/>
  <c r="G7" i="40"/>
  <c r="L9" i="1"/>
  <c r="G22" i="52"/>
  <c r="K9" i="1"/>
  <c r="G7" i="59"/>
  <c r="J23" i="60"/>
  <c r="I22" i="60"/>
  <c r="L21" i="60"/>
  <c r="H21" i="60"/>
  <c r="K20" i="60"/>
  <c r="G20" i="60"/>
  <c r="J19" i="60"/>
  <c r="I7" i="61"/>
  <c r="F8" i="61"/>
  <c r="J8" i="61"/>
  <c r="G9" i="61"/>
  <c r="K9" i="61"/>
  <c r="H13" i="61"/>
  <c r="L13" i="61"/>
  <c r="I18" i="61"/>
  <c r="F10" i="61"/>
  <c r="J10" i="61"/>
  <c r="G14" i="61"/>
  <c r="K14" i="61"/>
  <c r="H15" i="61"/>
  <c r="L15" i="61"/>
  <c r="I20" i="61"/>
  <c r="F22" i="61"/>
  <c r="J22" i="61"/>
  <c r="G19" i="61"/>
  <c r="K19" i="61"/>
  <c r="H23" i="61"/>
  <c r="L23" i="61"/>
  <c r="I24" i="61"/>
  <c r="F25" i="61"/>
  <c r="J25" i="61"/>
  <c r="G16" i="61"/>
  <c r="K16" i="61"/>
  <c r="G8" i="59"/>
  <c r="G7" i="60"/>
  <c r="G9" i="60"/>
  <c r="G11" i="60"/>
  <c r="F17" i="60"/>
  <c r="I23" i="60"/>
  <c r="L22" i="60"/>
  <c r="H22" i="60"/>
  <c r="K21" i="60"/>
  <c r="G21" i="60"/>
  <c r="J20" i="60"/>
  <c r="I19" i="60"/>
  <c r="F7" i="61"/>
  <c r="J7" i="61"/>
  <c r="G8" i="61"/>
  <c r="K8" i="61"/>
  <c r="H9" i="61"/>
  <c r="L9" i="61"/>
  <c r="I13" i="61"/>
  <c r="F18" i="61"/>
  <c r="J18" i="61"/>
  <c r="G10" i="61"/>
  <c r="K10" i="61"/>
  <c r="H14" i="61"/>
  <c r="L14" i="61"/>
  <c r="I15" i="61"/>
  <c r="F20" i="61"/>
  <c r="J20" i="61"/>
  <c r="G22" i="61"/>
  <c r="K22" i="61"/>
  <c r="H19" i="61"/>
  <c r="L19" i="61"/>
  <c r="I23" i="61"/>
  <c r="F24" i="61"/>
  <c r="J24" i="61"/>
  <c r="G25" i="61"/>
  <c r="K25" i="61"/>
  <c r="H16" i="61"/>
  <c r="J9" i="1"/>
  <c r="F9" i="1"/>
  <c r="I10" i="37"/>
  <c r="L11" i="37"/>
  <c r="H11" i="37"/>
  <c r="K12" i="40"/>
  <c r="G12" i="40"/>
  <c r="J10" i="40"/>
  <c r="F10" i="40"/>
  <c r="I7" i="57"/>
  <c r="F8" i="57"/>
  <c r="J8" i="57"/>
  <c r="G9" i="57"/>
  <c r="K9" i="57"/>
  <c r="H10" i="57"/>
  <c r="L10" i="57"/>
  <c r="I11" i="57"/>
  <c r="F12" i="57"/>
  <c r="J12" i="57"/>
  <c r="K11" i="43"/>
  <c r="G11" i="43"/>
  <c r="H7" i="58"/>
  <c r="L7" i="58"/>
  <c r="I8" i="58"/>
  <c r="F10" i="58"/>
  <c r="J10" i="58"/>
  <c r="I7" i="59"/>
  <c r="F8" i="59"/>
  <c r="J8" i="59"/>
  <c r="K9" i="59"/>
  <c r="H10" i="59"/>
  <c r="L10" i="59"/>
  <c r="I11" i="59"/>
  <c r="L20" i="47"/>
  <c r="H20" i="47"/>
  <c r="K19" i="47"/>
  <c r="G19" i="47"/>
  <c r="J15" i="47"/>
  <c r="F15" i="47"/>
  <c r="I17" i="48"/>
  <c r="F23" i="48"/>
  <c r="J23" i="48"/>
  <c r="G24" i="48"/>
  <c r="K24" i="48"/>
  <c r="H25" i="48"/>
  <c r="L25" i="48"/>
  <c r="I26" i="48"/>
  <c r="F27" i="48"/>
  <c r="J27" i="48"/>
  <c r="K28" i="49"/>
  <c r="G28" i="49"/>
  <c r="J27" i="49"/>
  <c r="F27" i="49"/>
  <c r="I26" i="49"/>
  <c r="L25" i="49"/>
  <c r="H25" i="49"/>
  <c r="K15" i="49"/>
  <c r="G15" i="49"/>
  <c r="H34" i="51"/>
  <c r="L34" i="51"/>
  <c r="I22" i="52"/>
  <c r="J7" i="60"/>
  <c r="G8" i="60"/>
  <c r="K8" i="60"/>
  <c r="H10" i="60"/>
  <c r="L10" i="60"/>
  <c r="I9" i="60"/>
  <c r="J12" i="60"/>
  <c r="K11" i="60"/>
  <c r="H15" i="60"/>
  <c r="L15" i="60"/>
  <c r="I16" i="60"/>
  <c r="J17" i="60"/>
  <c r="G18" i="60"/>
  <c r="K18" i="60"/>
  <c r="H13" i="60"/>
  <c r="L13" i="60"/>
  <c r="I9" i="1"/>
  <c r="L10" i="37"/>
  <c r="H10" i="37"/>
  <c r="K11" i="37"/>
  <c r="G11" i="37"/>
  <c r="J12" i="40"/>
  <c r="F12" i="40"/>
  <c r="I10" i="40"/>
  <c r="F7" i="57"/>
  <c r="J7" i="57"/>
  <c r="G8" i="57"/>
  <c r="K8" i="57"/>
  <c r="H9" i="57"/>
  <c r="L9" i="57"/>
  <c r="I10" i="57"/>
  <c r="F11" i="57"/>
  <c r="J11" i="57"/>
  <c r="G12" i="57"/>
  <c r="K12" i="57"/>
  <c r="J11" i="43"/>
  <c r="F11" i="43"/>
  <c r="I7" i="58"/>
  <c r="F8" i="58"/>
  <c r="J8" i="58"/>
  <c r="K10" i="58"/>
  <c r="F7" i="59"/>
  <c r="J7" i="59"/>
  <c r="K8" i="59"/>
  <c r="H9" i="59"/>
  <c r="L9" i="59"/>
  <c r="I10" i="59"/>
  <c r="F11" i="59"/>
  <c r="J11" i="59"/>
  <c r="K20" i="47"/>
  <c r="G20" i="47"/>
  <c r="J19" i="47"/>
  <c r="F19" i="47"/>
  <c r="I15" i="47"/>
  <c r="F17" i="48"/>
  <c r="J17" i="48"/>
  <c r="G23" i="48"/>
  <c r="K23" i="48"/>
  <c r="H24" i="48"/>
  <c r="L24" i="48"/>
  <c r="I25" i="48"/>
  <c r="F26" i="48"/>
  <c r="J26" i="48"/>
  <c r="G27" i="48"/>
  <c r="K27" i="48"/>
  <c r="J28" i="49"/>
  <c r="F28" i="49"/>
  <c r="I27" i="49"/>
  <c r="L26" i="49"/>
  <c r="H26" i="49"/>
  <c r="K25" i="49"/>
  <c r="G25" i="49"/>
  <c r="J15" i="49"/>
  <c r="F15" i="49"/>
  <c r="I34" i="51"/>
  <c r="F22" i="52"/>
  <c r="J22" i="52"/>
  <c r="K7" i="60"/>
  <c r="H8" i="60"/>
  <c r="L8" i="60"/>
  <c r="I10" i="60"/>
  <c r="J9" i="60"/>
  <c r="K12" i="60"/>
  <c r="H11" i="60"/>
  <c r="L11" i="60"/>
  <c r="I15" i="60"/>
  <c r="J16" i="60"/>
  <c r="G17" i="60"/>
  <c r="K17" i="60"/>
  <c r="H18" i="60"/>
  <c r="L18" i="60"/>
  <c r="I13" i="60"/>
  <c r="H9" i="1"/>
  <c r="K10" i="37"/>
  <c r="G10" i="37"/>
  <c r="J11" i="37"/>
  <c r="F11" i="37"/>
  <c r="I12" i="40"/>
  <c r="L10" i="40"/>
  <c r="H10" i="40"/>
  <c r="G7" i="57"/>
  <c r="K7" i="57"/>
  <c r="H8" i="57"/>
  <c r="L8" i="57"/>
  <c r="I9" i="57"/>
  <c r="F10" i="57"/>
  <c r="J10" i="57"/>
  <c r="G11" i="57"/>
  <c r="K11" i="57"/>
  <c r="H12" i="57"/>
  <c r="L12" i="57"/>
  <c r="I11" i="43"/>
  <c r="F7" i="58"/>
  <c r="J7" i="58"/>
  <c r="K8" i="58"/>
  <c r="H10" i="58"/>
  <c r="L10" i="58"/>
  <c r="K7" i="59"/>
  <c r="H8" i="59"/>
  <c r="L8" i="59"/>
  <c r="I9" i="59"/>
  <c r="F10" i="59"/>
  <c r="J10" i="59"/>
  <c r="G11" i="59"/>
  <c r="K11" i="59"/>
  <c r="J20" i="47"/>
  <c r="F20" i="47"/>
  <c r="I19" i="47"/>
  <c r="L15" i="47"/>
  <c r="H15" i="47"/>
  <c r="G17" i="48"/>
  <c r="K17" i="48"/>
  <c r="H23" i="48"/>
  <c r="L23" i="48"/>
  <c r="I24" i="48"/>
  <c r="F25" i="48"/>
  <c r="J25" i="48"/>
  <c r="G26" i="48"/>
  <c r="K26" i="48"/>
  <c r="H27" i="48"/>
  <c r="L27" i="48"/>
  <c r="I28" i="49"/>
  <c r="L27" i="49"/>
  <c r="H27" i="49"/>
  <c r="K26" i="49"/>
  <c r="G26" i="49"/>
  <c r="J25" i="49"/>
  <c r="F25" i="49"/>
  <c r="I15" i="49"/>
  <c r="F34" i="51"/>
  <c r="J34" i="51"/>
  <c r="K22" i="52"/>
  <c r="H7" i="60"/>
  <c r="L7" i="60"/>
  <c r="I8" i="60"/>
  <c r="J10" i="60"/>
  <c r="K9" i="60"/>
  <c r="H12" i="60"/>
  <c r="L12" i="60"/>
  <c r="I11" i="60"/>
  <c r="J15" i="60"/>
  <c r="G16" i="60"/>
  <c r="K16" i="60"/>
  <c r="H17" i="60"/>
  <c r="L17" i="60"/>
  <c r="I18" i="60"/>
  <c r="F13" i="60"/>
  <c r="J13" i="60"/>
  <c r="G9" i="1"/>
  <c r="J10" i="37"/>
  <c r="F10" i="37"/>
  <c r="I11" i="37"/>
  <c r="L12" i="40"/>
  <c r="H12" i="40"/>
  <c r="K10" i="40"/>
  <c r="G10" i="40"/>
  <c r="H7" i="57"/>
  <c r="L7" i="57"/>
  <c r="I8" i="57"/>
  <c r="F9" i="57"/>
  <c r="J9" i="57"/>
  <c r="G10" i="57"/>
  <c r="K10" i="57"/>
  <c r="H11" i="57"/>
  <c r="L11" i="57"/>
  <c r="I12" i="57"/>
  <c r="L11" i="43"/>
  <c r="H11" i="43"/>
  <c r="K7" i="58"/>
  <c r="H8" i="58"/>
  <c r="L8" i="58"/>
  <c r="I10" i="58"/>
  <c r="H7" i="59"/>
  <c r="L7" i="59"/>
  <c r="I8" i="59"/>
  <c r="F9" i="59"/>
  <c r="J9" i="59"/>
  <c r="G10" i="59"/>
  <c r="K10" i="59"/>
  <c r="H11" i="59"/>
  <c r="L11" i="59"/>
  <c r="I20" i="47"/>
  <c r="L19" i="47"/>
  <c r="H19" i="47"/>
  <c r="K15" i="47"/>
  <c r="G15" i="47"/>
  <c r="H17" i="48"/>
  <c r="L17" i="48"/>
  <c r="I23" i="48"/>
  <c r="F24" i="48"/>
  <c r="J24" i="48"/>
  <c r="G25" i="48"/>
  <c r="K25" i="48"/>
  <c r="H26" i="48"/>
  <c r="L26" i="48"/>
  <c r="I27" i="48"/>
  <c r="L28" i="49"/>
  <c r="H28" i="49"/>
  <c r="K27" i="49"/>
  <c r="G27" i="49"/>
  <c r="J26" i="49"/>
  <c r="F26" i="49"/>
  <c r="I25" i="49"/>
  <c r="L15" i="49"/>
  <c r="H15" i="49"/>
  <c r="G34" i="51"/>
  <c r="K34" i="51"/>
  <c r="H22" i="52"/>
  <c r="L22" i="52"/>
  <c r="I7" i="60"/>
  <c r="J8" i="60"/>
  <c r="G10" i="60"/>
  <c r="K10" i="60"/>
  <c r="H9" i="60"/>
  <c r="L9" i="60"/>
  <c r="I12" i="60"/>
  <c r="J11" i="60"/>
  <c r="K15" i="60"/>
  <c r="H16" i="60"/>
  <c r="L16" i="60"/>
  <c r="I17" i="60"/>
  <c r="F18" i="60"/>
  <c r="J18" i="60"/>
  <c r="G13" i="60"/>
  <c r="K13" i="60"/>
  <c r="F26" i="56"/>
  <c r="G27" i="56"/>
  <c r="L16" i="56"/>
  <c r="J72" i="56"/>
  <c r="L70" i="56"/>
  <c r="K69" i="56"/>
  <c r="K67" i="56"/>
  <c r="H66" i="56"/>
  <c r="F64" i="56"/>
  <c r="J62" i="56"/>
  <c r="H60" i="56"/>
  <c r="F25" i="56"/>
  <c r="G52" i="56"/>
  <c r="J47" i="56"/>
  <c r="G43" i="56"/>
  <c r="H36" i="56"/>
  <c r="K31" i="56"/>
  <c r="H28" i="56"/>
  <c r="I72" i="56"/>
  <c r="K70" i="56"/>
  <c r="J69" i="56"/>
  <c r="H68" i="56"/>
  <c r="G66" i="56"/>
  <c r="J64" i="56"/>
  <c r="G63" i="56"/>
  <c r="J61" i="56"/>
  <c r="F60" i="56"/>
  <c r="G55" i="56"/>
  <c r="J51" i="56"/>
  <c r="F47" i="56"/>
  <c r="J42" i="56"/>
  <c r="K35" i="56"/>
  <c r="G31" i="56"/>
  <c r="J26" i="56"/>
  <c r="L72" i="56"/>
  <c r="H72" i="56"/>
  <c r="K71" i="56"/>
  <c r="G71" i="56"/>
  <c r="J70" i="56"/>
  <c r="F70" i="56"/>
  <c r="I69" i="56"/>
  <c r="L68" i="56"/>
  <c r="G68" i="56"/>
  <c r="H67" i="56"/>
  <c r="K66" i="56"/>
  <c r="F66" i="56"/>
  <c r="G65" i="56"/>
  <c r="I64" i="56"/>
  <c r="K63" i="56"/>
  <c r="L62" i="56"/>
  <c r="G62" i="56"/>
  <c r="I61" i="56"/>
  <c r="J60" i="56"/>
  <c r="L59" i="56"/>
  <c r="G58" i="56"/>
  <c r="L56" i="56"/>
  <c r="J54" i="56"/>
  <c r="H53" i="56"/>
  <c r="F51" i="56"/>
  <c r="K48" i="56"/>
  <c r="I46" i="56"/>
  <c r="H44" i="56"/>
  <c r="F42" i="56"/>
  <c r="K39" i="56"/>
  <c r="I37" i="56"/>
  <c r="G35" i="56"/>
  <c r="L32" i="56"/>
  <c r="K24" i="56"/>
  <c r="I29" i="56"/>
  <c r="H16" i="56"/>
  <c r="F72" i="56"/>
  <c r="I71" i="56"/>
  <c r="H70" i="56"/>
  <c r="G69" i="56"/>
  <c r="I68" i="56"/>
  <c r="F67" i="56"/>
  <c r="J65" i="56"/>
  <c r="L64" i="56"/>
  <c r="H63" i="56"/>
  <c r="K61" i="56"/>
  <c r="F61" i="56"/>
  <c r="G59" i="56"/>
  <c r="K55" i="56"/>
  <c r="I18" i="56"/>
  <c r="L49" i="56"/>
  <c r="H45" i="56"/>
  <c r="L40" i="56"/>
  <c r="J38" i="56"/>
  <c r="F34" i="56"/>
  <c r="J30" i="56"/>
  <c r="L71" i="56"/>
  <c r="H71" i="56"/>
  <c r="G70" i="56"/>
  <c r="F69" i="56"/>
  <c r="J67" i="56"/>
  <c r="L66" i="56"/>
  <c r="I65" i="56"/>
  <c r="L63" i="56"/>
  <c r="H62" i="56"/>
  <c r="L60" i="56"/>
  <c r="K58" i="56"/>
  <c r="I57" i="56"/>
  <c r="L53" i="56"/>
  <c r="H49" i="56"/>
  <c r="L44" i="56"/>
  <c r="H40" i="56"/>
  <c r="F38" i="56"/>
  <c r="I33" i="56"/>
  <c r="F30" i="56"/>
  <c r="F23" i="56"/>
  <c r="J23" i="56"/>
  <c r="G26" i="56"/>
  <c r="K26" i="56"/>
  <c r="H27" i="56"/>
  <c r="L27" i="56"/>
  <c r="I16" i="56"/>
  <c r="I28" i="56"/>
  <c r="F29" i="56"/>
  <c r="J29" i="56"/>
  <c r="G30" i="56"/>
  <c r="K30" i="56"/>
  <c r="H24" i="56"/>
  <c r="L24" i="56"/>
  <c r="H31" i="56"/>
  <c r="L31" i="56"/>
  <c r="I32" i="56"/>
  <c r="F33" i="56"/>
  <c r="J33" i="56"/>
  <c r="G34" i="56"/>
  <c r="K34" i="56"/>
  <c r="H35" i="56"/>
  <c r="L35" i="56"/>
  <c r="I36" i="56"/>
  <c r="F37" i="56"/>
  <c r="J37" i="56"/>
  <c r="G38" i="56"/>
  <c r="K38" i="56"/>
  <c r="H39" i="56"/>
  <c r="L39" i="56"/>
  <c r="I40" i="56"/>
  <c r="F41" i="56"/>
  <c r="J41" i="56"/>
  <c r="G42" i="56"/>
  <c r="K42" i="56"/>
  <c r="H43" i="56"/>
  <c r="L43" i="56"/>
  <c r="I44" i="56"/>
  <c r="I45" i="56"/>
  <c r="F46" i="56"/>
  <c r="J46" i="56"/>
  <c r="G47" i="56"/>
  <c r="K47" i="56"/>
  <c r="H48" i="56"/>
  <c r="L48" i="56"/>
  <c r="I49" i="56"/>
  <c r="F50" i="56"/>
  <c r="J50" i="56"/>
  <c r="G51" i="56"/>
  <c r="K51" i="56"/>
  <c r="H52" i="56"/>
  <c r="L52" i="56"/>
  <c r="I53" i="56"/>
  <c r="F18" i="56"/>
  <c r="J18" i="56"/>
  <c r="G54" i="56"/>
  <c r="K54" i="56"/>
  <c r="H55" i="56"/>
  <c r="L55" i="56"/>
  <c r="I56" i="56"/>
  <c r="F57" i="56"/>
  <c r="J57" i="56"/>
  <c r="G25" i="56"/>
  <c r="K25" i="56"/>
  <c r="H58" i="56"/>
  <c r="L58" i="56"/>
  <c r="H59" i="56"/>
  <c r="G23" i="56"/>
  <c r="K23" i="56"/>
  <c r="H26" i="56"/>
  <c r="L26" i="56"/>
  <c r="I27" i="56"/>
  <c r="F16" i="56"/>
  <c r="J16" i="56"/>
  <c r="F28" i="56"/>
  <c r="J28" i="56"/>
  <c r="G29" i="56"/>
  <c r="K29" i="56"/>
  <c r="H30" i="56"/>
  <c r="L30" i="56"/>
  <c r="I24" i="56"/>
  <c r="I31" i="56"/>
  <c r="F32" i="56"/>
  <c r="J32" i="56"/>
  <c r="G33" i="56"/>
  <c r="K33" i="56"/>
  <c r="H34" i="56"/>
  <c r="L34" i="56"/>
  <c r="I35" i="56"/>
  <c r="F36" i="56"/>
  <c r="J36" i="56"/>
  <c r="G37" i="56"/>
  <c r="K37" i="56"/>
  <c r="H38" i="56"/>
  <c r="L38" i="56"/>
  <c r="I39" i="56"/>
  <c r="F40" i="56"/>
  <c r="J40" i="56"/>
  <c r="G41" i="56"/>
  <c r="K41" i="56"/>
  <c r="H42" i="56"/>
  <c r="L42" i="56"/>
  <c r="I43" i="56"/>
  <c r="F44" i="56"/>
  <c r="J44" i="56"/>
  <c r="F45" i="56"/>
  <c r="J45" i="56"/>
  <c r="G46" i="56"/>
  <c r="K46" i="56"/>
  <c r="H47" i="56"/>
  <c r="L47" i="56"/>
  <c r="I48" i="56"/>
  <c r="F49" i="56"/>
  <c r="J49" i="56"/>
  <c r="G50" i="56"/>
  <c r="K50" i="56"/>
  <c r="H51" i="56"/>
  <c r="L51" i="56"/>
  <c r="I52" i="56"/>
  <c r="F53" i="56"/>
  <c r="J53" i="56"/>
  <c r="G18" i="56"/>
  <c r="K18" i="56"/>
  <c r="H54" i="56"/>
  <c r="L54" i="56"/>
  <c r="I55" i="56"/>
  <c r="F56" i="56"/>
  <c r="J56" i="56"/>
  <c r="G57" i="56"/>
  <c r="K57" i="56"/>
  <c r="H25" i="56"/>
  <c r="L25" i="56"/>
  <c r="I58" i="56"/>
  <c r="I59" i="56"/>
  <c r="H23" i="56"/>
  <c r="L23" i="56"/>
  <c r="I26" i="56"/>
  <c r="F27" i="56"/>
  <c r="J27" i="56"/>
  <c r="G16" i="56"/>
  <c r="K16" i="56"/>
  <c r="G28" i="56"/>
  <c r="K28" i="56"/>
  <c r="H29" i="56"/>
  <c r="L29" i="56"/>
  <c r="I30" i="56"/>
  <c r="F24" i="56"/>
  <c r="J24" i="56"/>
  <c r="F31" i="56"/>
  <c r="J31" i="56"/>
  <c r="G32" i="56"/>
  <c r="K32" i="56"/>
  <c r="H33" i="56"/>
  <c r="L33" i="56"/>
  <c r="I34" i="56"/>
  <c r="F35" i="56"/>
  <c r="J35" i="56"/>
  <c r="G36" i="56"/>
  <c r="K36" i="56"/>
  <c r="H37" i="56"/>
  <c r="L37" i="56"/>
  <c r="I38" i="56"/>
  <c r="F39" i="56"/>
  <c r="J39" i="56"/>
  <c r="G40" i="56"/>
  <c r="K40" i="56"/>
  <c r="H41" i="56"/>
  <c r="L41" i="56"/>
  <c r="I42" i="56"/>
  <c r="F43" i="56"/>
  <c r="J43" i="56"/>
  <c r="G44" i="56"/>
  <c r="K44" i="56"/>
  <c r="G45" i="56"/>
  <c r="K45" i="56"/>
  <c r="H46" i="56"/>
  <c r="L46" i="56"/>
  <c r="I47" i="56"/>
  <c r="F48" i="56"/>
  <c r="J48" i="56"/>
  <c r="G49" i="56"/>
  <c r="K49" i="56"/>
  <c r="H50" i="56"/>
  <c r="L50" i="56"/>
  <c r="I51" i="56"/>
  <c r="F52" i="56"/>
  <c r="J52" i="56"/>
  <c r="G53" i="56"/>
  <c r="K53" i="56"/>
  <c r="H18" i="56"/>
  <c r="L18" i="56"/>
  <c r="I54" i="56"/>
  <c r="F55" i="56"/>
  <c r="J55" i="56"/>
  <c r="G56" i="56"/>
  <c r="K56" i="56"/>
  <c r="H57" i="56"/>
  <c r="L57" i="56"/>
  <c r="I25" i="56"/>
  <c r="F58" i="56"/>
  <c r="J58" i="56"/>
  <c r="F59" i="56"/>
  <c r="J59" i="56"/>
  <c r="G60" i="56"/>
  <c r="K60" i="56"/>
  <c r="H61" i="56"/>
  <c r="L61" i="56"/>
  <c r="I62" i="56"/>
  <c r="F63" i="56"/>
  <c r="J63" i="56"/>
  <c r="G64" i="56"/>
  <c r="K64" i="56"/>
  <c r="H65" i="56"/>
  <c r="L65" i="56"/>
  <c r="I66" i="56"/>
  <c r="I67" i="56"/>
  <c r="F68" i="56"/>
  <c r="J68" i="56"/>
  <c r="K72" i="56"/>
  <c r="G72" i="56"/>
  <c r="J71" i="56"/>
  <c r="F71" i="56"/>
  <c r="I70" i="56"/>
  <c r="L69" i="56"/>
  <c r="H69" i="56"/>
  <c r="K68" i="56"/>
  <c r="L67" i="56"/>
  <c r="G67" i="56"/>
  <c r="J66" i="56"/>
  <c r="K65" i="56"/>
  <c r="F65" i="56"/>
  <c r="H64" i="56"/>
  <c r="I63" i="56"/>
  <c r="K62" i="56"/>
  <c r="F62" i="56"/>
  <c r="G61" i="56"/>
  <c r="I60" i="56"/>
  <c r="K59" i="56"/>
  <c r="J25" i="56"/>
  <c r="H56" i="56"/>
  <c r="F54" i="56"/>
  <c r="K52" i="56"/>
  <c r="I50" i="56"/>
  <c r="G48" i="56"/>
  <c r="L45" i="56"/>
  <c r="K43" i="56"/>
  <c r="I41" i="56"/>
  <c r="G39" i="56"/>
  <c r="L36" i="56"/>
  <c r="J34" i="56"/>
  <c r="H32" i="56"/>
  <c r="G24" i="56"/>
  <c r="L28" i="56"/>
  <c r="K27" i="56"/>
  <c r="I23" i="56"/>
  <c r="L26" i="55"/>
  <c r="G20" i="54"/>
  <c r="F22" i="54"/>
  <c r="I19" i="54"/>
  <c r="H21" i="54"/>
  <c r="G12" i="54"/>
  <c r="J13" i="54"/>
  <c r="I16" i="54"/>
  <c r="H18" i="54"/>
  <c r="G15" i="54"/>
  <c r="J7" i="54"/>
  <c r="F23" i="54"/>
  <c r="I14" i="54"/>
  <c r="F8" i="56"/>
  <c r="J8" i="56"/>
  <c r="G12" i="56"/>
  <c r="K12" i="56"/>
  <c r="H11" i="56"/>
  <c r="L11" i="56"/>
  <c r="I7" i="56"/>
  <c r="F14" i="56"/>
  <c r="J14" i="56"/>
  <c r="G20" i="56"/>
  <c r="K20" i="56"/>
  <c r="H15" i="56"/>
  <c r="L15" i="56"/>
  <c r="I21" i="56"/>
  <c r="J20" i="54"/>
  <c r="F20" i="54"/>
  <c r="I22" i="54"/>
  <c r="L19" i="54"/>
  <c r="H19" i="54"/>
  <c r="K21" i="54"/>
  <c r="G21" i="54"/>
  <c r="J12" i="54"/>
  <c r="F12" i="54"/>
  <c r="I13" i="54"/>
  <c r="L16" i="54"/>
  <c r="H16" i="54"/>
  <c r="K18" i="54"/>
  <c r="G18" i="54"/>
  <c r="J15" i="54"/>
  <c r="F15" i="54"/>
  <c r="I8" i="54"/>
  <c r="I7" i="54"/>
  <c r="L25" i="54"/>
  <c r="H25" i="54"/>
  <c r="K24" i="54"/>
  <c r="G24" i="54"/>
  <c r="J9" i="54"/>
  <c r="F9" i="54"/>
  <c r="I23" i="54"/>
  <c r="L14" i="54"/>
  <c r="H14" i="54"/>
  <c r="G8" i="56"/>
  <c r="K8" i="56"/>
  <c r="H12" i="56"/>
  <c r="L12" i="56"/>
  <c r="I11" i="56"/>
  <c r="F7" i="56"/>
  <c r="J7" i="56"/>
  <c r="G14" i="56"/>
  <c r="K14" i="56"/>
  <c r="H20" i="56"/>
  <c r="L20" i="56"/>
  <c r="I15" i="56"/>
  <c r="F21" i="56"/>
  <c r="J21" i="56"/>
  <c r="K20" i="54"/>
  <c r="J22" i="54"/>
  <c r="L21" i="54"/>
  <c r="K12" i="54"/>
  <c r="F13" i="54"/>
  <c r="L18" i="54"/>
  <c r="K15" i="54"/>
  <c r="J8" i="54"/>
  <c r="F8" i="54"/>
  <c r="F7" i="54"/>
  <c r="I25" i="54"/>
  <c r="L24" i="54"/>
  <c r="H24" i="54"/>
  <c r="K9" i="54"/>
  <c r="G9" i="54"/>
  <c r="J23" i="54"/>
  <c r="L20" i="55"/>
  <c r="I20" i="54"/>
  <c r="L22" i="54"/>
  <c r="H22" i="54"/>
  <c r="K19" i="54"/>
  <c r="G19" i="54"/>
  <c r="J21" i="54"/>
  <c r="F21" i="54"/>
  <c r="I12" i="54"/>
  <c r="L13" i="54"/>
  <c r="H13" i="54"/>
  <c r="K16" i="54"/>
  <c r="G16" i="54"/>
  <c r="J18" i="54"/>
  <c r="F18" i="54"/>
  <c r="I15" i="54"/>
  <c r="L8" i="54"/>
  <c r="H8" i="54"/>
  <c r="L7" i="54"/>
  <c r="H7" i="54"/>
  <c r="K25" i="54"/>
  <c r="G25" i="54"/>
  <c r="J24" i="54"/>
  <c r="F24" i="54"/>
  <c r="I9" i="54"/>
  <c r="L23" i="54"/>
  <c r="H23" i="54"/>
  <c r="K14" i="54"/>
  <c r="G14" i="54"/>
  <c r="H8" i="56"/>
  <c r="L8" i="56"/>
  <c r="I12" i="56"/>
  <c r="F11" i="56"/>
  <c r="J11" i="56"/>
  <c r="G7" i="56"/>
  <c r="K7" i="56"/>
  <c r="H14" i="56"/>
  <c r="L14" i="56"/>
  <c r="I20" i="56"/>
  <c r="F15" i="56"/>
  <c r="J15" i="56"/>
  <c r="G21" i="56"/>
  <c r="K21" i="56"/>
  <c r="L20" i="54"/>
  <c r="H20" i="54"/>
  <c r="K22" i="54"/>
  <c r="G22" i="54"/>
  <c r="J19" i="54"/>
  <c r="F19" i="54"/>
  <c r="I21" i="54"/>
  <c r="L12" i="54"/>
  <c r="H12" i="54"/>
  <c r="K13" i="54"/>
  <c r="G13" i="54"/>
  <c r="J16" i="54"/>
  <c r="F16" i="54"/>
  <c r="I18" i="54"/>
  <c r="L15" i="54"/>
  <c r="H15" i="54"/>
  <c r="K8" i="54"/>
  <c r="G8" i="54"/>
  <c r="K7" i="54"/>
  <c r="G7" i="54"/>
  <c r="J25" i="54"/>
  <c r="F25" i="54"/>
  <c r="I24" i="54"/>
  <c r="L9" i="54"/>
  <c r="H9" i="54"/>
  <c r="K23" i="54"/>
  <c r="G23" i="54"/>
  <c r="J14" i="54"/>
  <c r="F14" i="54"/>
  <c r="I8" i="56"/>
  <c r="F12" i="56"/>
  <c r="J12" i="56"/>
  <c r="G11" i="56"/>
  <c r="K11" i="56"/>
  <c r="H7" i="56"/>
  <c r="L7" i="56"/>
  <c r="I14" i="56"/>
  <c r="F20" i="56"/>
  <c r="J20" i="56"/>
  <c r="G15" i="56"/>
  <c r="K15" i="56"/>
  <c r="H21" i="56"/>
  <c r="L21" i="56"/>
  <c r="F10" i="55"/>
  <c r="G9" i="55"/>
  <c r="H12" i="55"/>
  <c r="I15" i="55"/>
  <c r="J7" i="55"/>
  <c r="K16" i="55"/>
  <c r="L18" i="55"/>
  <c r="F24" i="55"/>
  <c r="G25" i="55"/>
  <c r="K25" i="55"/>
  <c r="H20" i="55"/>
  <c r="I26" i="55"/>
  <c r="G10" i="55"/>
  <c r="K10" i="55"/>
  <c r="H9" i="55"/>
  <c r="L9" i="55"/>
  <c r="I12" i="55"/>
  <c r="F15" i="55"/>
  <c r="J15" i="55"/>
  <c r="G7" i="55"/>
  <c r="K7" i="55"/>
  <c r="H16" i="55"/>
  <c r="L16" i="55"/>
  <c r="I18" i="55"/>
  <c r="F19" i="55"/>
  <c r="J19" i="55"/>
  <c r="G24" i="55"/>
  <c r="K24" i="55"/>
  <c r="H25" i="55"/>
  <c r="L25" i="55"/>
  <c r="I20" i="55"/>
  <c r="F26" i="55"/>
  <c r="J26" i="55"/>
  <c r="J10" i="55"/>
  <c r="K9" i="55"/>
  <c r="L12" i="55"/>
  <c r="F7" i="55"/>
  <c r="G16" i="55"/>
  <c r="H18" i="55"/>
  <c r="I19" i="55"/>
  <c r="J24" i="55"/>
  <c r="H10" i="55"/>
  <c r="L10" i="55"/>
  <c r="I9" i="55"/>
  <c r="F12" i="55"/>
  <c r="J12" i="55"/>
  <c r="G15" i="55"/>
  <c r="K15" i="55"/>
  <c r="H7" i="55"/>
  <c r="L7" i="55"/>
  <c r="I16" i="55"/>
  <c r="F18" i="55"/>
  <c r="J18" i="55"/>
  <c r="G19" i="55"/>
  <c r="K19" i="55"/>
  <c r="H24" i="55"/>
  <c r="L24" i="55"/>
  <c r="I25" i="55"/>
  <c r="F20" i="55"/>
  <c r="J20" i="55"/>
  <c r="G26" i="55"/>
  <c r="K26" i="55"/>
  <c r="I10" i="55"/>
  <c r="F9" i="55"/>
  <c r="J9" i="55"/>
  <c r="G12" i="55"/>
  <c r="K12" i="55"/>
  <c r="H15" i="55"/>
  <c r="L15" i="55"/>
  <c r="I7" i="55"/>
  <c r="F16" i="55"/>
  <c r="J16" i="55"/>
  <c r="G18" i="55"/>
  <c r="K18" i="55"/>
  <c r="H19" i="55"/>
  <c r="L19" i="55"/>
  <c r="I24" i="55"/>
  <c r="F25" i="55"/>
  <c r="J25" i="55"/>
  <c r="G20" i="55"/>
  <c r="K20" i="55"/>
  <c r="H26" i="55"/>
  <c r="L19" i="52"/>
  <c r="J10" i="52"/>
  <c r="G12" i="52"/>
  <c r="G11" i="53"/>
  <c r="K10" i="53"/>
  <c r="J10" i="54"/>
  <c r="F21" i="52"/>
  <c r="I13" i="52"/>
  <c r="H16" i="52"/>
  <c r="I8" i="53"/>
  <c r="G10" i="54"/>
  <c r="L10" i="53"/>
  <c r="K9" i="53"/>
  <c r="J8" i="53"/>
  <c r="I13" i="53"/>
  <c r="H11" i="53"/>
  <c r="G7" i="53"/>
  <c r="L7" i="52"/>
  <c r="K10" i="54"/>
  <c r="I12" i="53"/>
  <c r="H10" i="53"/>
  <c r="G9" i="53"/>
  <c r="F8" i="53"/>
  <c r="L11" i="53"/>
  <c r="K7" i="53"/>
  <c r="H7" i="52"/>
  <c r="L20" i="52"/>
  <c r="J14" i="52"/>
  <c r="G16" i="52"/>
  <c r="I7" i="52"/>
  <c r="F9" i="53"/>
  <c r="K8" i="52"/>
  <c r="J21" i="52"/>
  <c r="I20" i="52"/>
  <c r="H19" i="52"/>
  <c r="G14" i="52"/>
  <c r="F10" i="52"/>
  <c r="L16" i="52"/>
  <c r="K12" i="52"/>
  <c r="J11" i="52"/>
  <c r="F7" i="53"/>
  <c r="H13" i="53"/>
  <c r="J9" i="53"/>
  <c r="L12" i="53"/>
  <c r="G8" i="52"/>
  <c r="K14" i="52"/>
  <c r="F11" i="52"/>
  <c r="F8" i="52"/>
  <c r="K19" i="52"/>
  <c r="I10" i="52"/>
  <c r="H13" i="52"/>
  <c r="F12" i="52"/>
  <c r="K11" i="53"/>
  <c r="H12" i="53"/>
  <c r="J8" i="52"/>
  <c r="I21" i="52"/>
  <c r="H20" i="52"/>
  <c r="G19" i="52"/>
  <c r="F14" i="52"/>
  <c r="L13" i="52"/>
  <c r="K16" i="52"/>
  <c r="J12" i="52"/>
  <c r="I11" i="52"/>
  <c r="J7" i="53"/>
  <c r="L13" i="53"/>
  <c r="G10" i="53"/>
  <c r="F10" i="54"/>
  <c r="K9" i="46"/>
  <c r="I8" i="52"/>
  <c r="L21" i="52"/>
  <c r="H21" i="52"/>
  <c r="K20" i="52"/>
  <c r="G20" i="52"/>
  <c r="J19" i="52"/>
  <c r="F19" i="52"/>
  <c r="I14" i="52"/>
  <c r="L10" i="52"/>
  <c r="H10" i="52"/>
  <c r="K13" i="52"/>
  <c r="G13" i="52"/>
  <c r="J16" i="52"/>
  <c r="F16" i="52"/>
  <c r="I12" i="52"/>
  <c r="L11" i="52"/>
  <c r="H11" i="52"/>
  <c r="K7" i="52"/>
  <c r="G7" i="52"/>
  <c r="H7" i="53"/>
  <c r="L7" i="53"/>
  <c r="I11" i="53"/>
  <c r="F13" i="53"/>
  <c r="J13" i="53"/>
  <c r="G8" i="53"/>
  <c r="K8" i="53"/>
  <c r="H9" i="53"/>
  <c r="L9" i="53"/>
  <c r="I10" i="53"/>
  <c r="F12" i="53"/>
  <c r="J12" i="53"/>
  <c r="H10" i="54"/>
  <c r="L10" i="54"/>
  <c r="L11" i="48"/>
  <c r="L8" i="52"/>
  <c r="H8" i="52"/>
  <c r="K21" i="52"/>
  <c r="G21" i="52"/>
  <c r="J20" i="52"/>
  <c r="F20" i="52"/>
  <c r="I19" i="52"/>
  <c r="L14" i="52"/>
  <c r="H14" i="52"/>
  <c r="K10" i="52"/>
  <c r="G10" i="52"/>
  <c r="J13" i="52"/>
  <c r="F13" i="52"/>
  <c r="I16" i="52"/>
  <c r="L12" i="52"/>
  <c r="H12" i="52"/>
  <c r="K11" i="52"/>
  <c r="G11" i="52"/>
  <c r="J7" i="52"/>
  <c r="F7" i="52"/>
  <c r="I7" i="53"/>
  <c r="F11" i="53"/>
  <c r="J11" i="53"/>
  <c r="G13" i="53"/>
  <c r="K13" i="53"/>
  <c r="H8" i="53"/>
  <c r="L8" i="53"/>
  <c r="I9" i="53"/>
  <c r="F10" i="53"/>
  <c r="J10" i="53"/>
  <c r="G12" i="53"/>
  <c r="K12" i="53"/>
  <c r="I10" i="54"/>
  <c r="L7" i="46"/>
  <c r="G7" i="47"/>
  <c r="I17" i="47"/>
  <c r="L12" i="47"/>
  <c r="J8" i="48"/>
  <c r="G9" i="46"/>
  <c r="I8" i="46"/>
  <c r="K7" i="47"/>
  <c r="L14" i="47"/>
  <c r="K10" i="47"/>
  <c r="K7" i="48"/>
  <c r="F10" i="46"/>
  <c r="J18" i="47"/>
  <c r="H14" i="47"/>
  <c r="J8" i="47"/>
  <c r="F11" i="45"/>
  <c r="I9" i="52"/>
  <c r="F26" i="51"/>
  <c r="J26" i="51"/>
  <c r="G18" i="51"/>
  <c r="K18" i="51"/>
  <c r="H27" i="51"/>
  <c r="L27" i="51"/>
  <c r="I28" i="51"/>
  <c r="I29" i="51"/>
  <c r="F30" i="51"/>
  <c r="J30" i="51"/>
  <c r="G31" i="51"/>
  <c r="K31" i="51"/>
  <c r="H32" i="51"/>
  <c r="L32" i="51"/>
  <c r="I33" i="51"/>
  <c r="L25" i="51"/>
  <c r="H25" i="51"/>
  <c r="K24" i="51"/>
  <c r="G24" i="51"/>
  <c r="J23" i="51"/>
  <c r="F23" i="51"/>
  <c r="I13" i="51"/>
  <c r="L17" i="51"/>
  <c r="H17" i="51"/>
  <c r="K22" i="51"/>
  <c r="G22" i="51"/>
  <c r="J21" i="51"/>
  <c r="F21" i="51"/>
  <c r="I20" i="51"/>
  <c r="L16" i="51"/>
  <c r="H16" i="51"/>
  <c r="K15" i="51"/>
  <c r="G15" i="51"/>
  <c r="J14" i="51"/>
  <c r="F14" i="51"/>
  <c r="I12" i="51"/>
  <c r="L10" i="51"/>
  <c r="H10" i="51"/>
  <c r="K11" i="51"/>
  <c r="G11" i="51"/>
  <c r="J8" i="51"/>
  <c r="F8" i="51"/>
  <c r="I9" i="51"/>
  <c r="L7" i="51"/>
  <c r="H7" i="51"/>
  <c r="I15" i="50"/>
  <c r="L20" i="50"/>
  <c r="L9" i="52"/>
  <c r="H9" i="52"/>
  <c r="G26" i="51"/>
  <c r="K26" i="51"/>
  <c r="H18" i="51"/>
  <c r="L18" i="51"/>
  <c r="I27" i="51"/>
  <c r="F28" i="51"/>
  <c r="J28" i="51"/>
  <c r="F29" i="51"/>
  <c r="J29" i="51"/>
  <c r="G30" i="51"/>
  <c r="K30" i="51"/>
  <c r="H31" i="51"/>
  <c r="L31" i="51"/>
  <c r="I32" i="51"/>
  <c r="F33" i="51"/>
  <c r="J33" i="51"/>
  <c r="K25" i="51"/>
  <c r="G25" i="51"/>
  <c r="J24" i="51"/>
  <c r="F24" i="51"/>
  <c r="I23" i="51"/>
  <c r="L13" i="51"/>
  <c r="H13" i="51"/>
  <c r="K17" i="51"/>
  <c r="G17" i="51"/>
  <c r="J22" i="51"/>
  <c r="F22" i="51"/>
  <c r="I21" i="51"/>
  <c r="L20" i="51"/>
  <c r="H20" i="51"/>
  <c r="K16" i="51"/>
  <c r="G16" i="51"/>
  <c r="J15" i="51"/>
  <c r="F15" i="51"/>
  <c r="I14" i="51"/>
  <c r="L12" i="51"/>
  <c r="H12" i="51"/>
  <c r="K10" i="51"/>
  <c r="G10" i="51"/>
  <c r="J11" i="51"/>
  <c r="F11" i="51"/>
  <c r="I8" i="51"/>
  <c r="L9" i="51"/>
  <c r="H9" i="51"/>
  <c r="K7" i="51"/>
  <c r="G7" i="51"/>
  <c r="L15" i="50"/>
  <c r="H15" i="50"/>
  <c r="K20" i="50"/>
  <c r="G20" i="50"/>
  <c r="J19" i="50"/>
  <c r="F19" i="50"/>
  <c r="I11" i="50"/>
  <c r="L18" i="50"/>
  <c r="H18" i="50"/>
  <c r="K13" i="50"/>
  <c r="G13" i="50"/>
  <c r="J14" i="50"/>
  <c r="F14" i="50"/>
  <c r="I9" i="50"/>
  <c r="L7" i="50"/>
  <c r="H7" i="50"/>
  <c r="K10" i="50"/>
  <c r="G10" i="50"/>
  <c r="J8" i="50"/>
  <c r="F8" i="50"/>
  <c r="I10" i="49"/>
  <c r="F9" i="49"/>
  <c r="K9" i="52"/>
  <c r="G9" i="52"/>
  <c r="H26" i="51"/>
  <c r="L26" i="51"/>
  <c r="I18" i="51"/>
  <c r="F27" i="51"/>
  <c r="J27" i="51"/>
  <c r="G28" i="51"/>
  <c r="K28" i="51"/>
  <c r="G29" i="51"/>
  <c r="K29" i="51"/>
  <c r="H30" i="51"/>
  <c r="L30" i="51"/>
  <c r="I31" i="51"/>
  <c r="F32" i="51"/>
  <c r="J32" i="51"/>
  <c r="G33" i="51"/>
  <c r="K33" i="51"/>
  <c r="J25" i="51"/>
  <c r="F25" i="51"/>
  <c r="I24" i="51"/>
  <c r="L23" i="51"/>
  <c r="H23" i="51"/>
  <c r="K13" i="51"/>
  <c r="G13" i="51"/>
  <c r="J17" i="51"/>
  <c r="F17" i="51"/>
  <c r="I22" i="51"/>
  <c r="L21" i="51"/>
  <c r="H21" i="51"/>
  <c r="K20" i="51"/>
  <c r="G20" i="51"/>
  <c r="J16" i="51"/>
  <c r="F16" i="51"/>
  <c r="I15" i="51"/>
  <c r="L14" i="51"/>
  <c r="H14" i="51"/>
  <c r="K12" i="51"/>
  <c r="G12" i="51"/>
  <c r="J10" i="51"/>
  <c r="F10" i="51"/>
  <c r="I11" i="51"/>
  <c r="L8" i="51"/>
  <c r="H8" i="51"/>
  <c r="K9" i="51"/>
  <c r="G9" i="51"/>
  <c r="J7" i="51"/>
  <c r="F7" i="51"/>
  <c r="K15" i="50"/>
  <c r="G15" i="50"/>
  <c r="J20" i="50"/>
  <c r="F20" i="50"/>
  <c r="I19" i="50"/>
  <c r="L11" i="50"/>
  <c r="H11" i="50"/>
  <c r="K18" i="50"/>
  <c r="G18" i="50"/>
  <c r="J13" i="50"/>
  <c r="F13" i="50"/>
  <c r="I14" i="50"/>
  <c r="L9" i="50"/>
  <c r="H9" i="50"/>
  <c r="K7" i="50"/>
  <c r="G7" i="50"/>
  <c r="J10" i="50"/>
  <c r="F10" i="50"/>
  <c r="I8" i="50"/>
  <c r="F10" i="49"/>
  <c r="J10" i="49"/>
  <c r="G9" i="49"/>
  <c r="F18" i="51"/>
  <c r="H28" i="51"/>
  <c r="I30" i="51"/>
  <c r="K32" i="51"/>
  <c r="L24" i="51"/>
  <c r="J13" i="51"/>
  <c r="H22" i="51"/>
  <c r="F20" i="51"/>
  <c r="K14" i="51"/>
  <c r="I10" i="51"/>
  <c r="G8" i="51"/>
  <c r="J15" i="50"/>
  <c r="K19" i="50"/>
  <c r="J11" i="50"/>
  <c r="I18" i="50"/>
  <c r="H13" i="50"/>
  <c r="G14" i="50"/>
  <c r="F9" i="50"/>
  <c r="L10" i="50"/>
  <c r="K8" i="50"/>
  <c r="H10" i="49"/>
  <c r="I9" i="49"/>
  <c r="F7" i="49"/>
  <c r="J7" i="49"/>
  <c r="G11" i="49"/>
  <c r="K11" i="49"/>
  <c r="G12" i="49"/>
  <c r="K12" i="49"/>
  <c r="H13" i="49"/>
  <c r="L13" i="49"/>
  <c r="I14" i="49"/>
  <c r="F16" i="49"/>
  <c r="J16" i="49"/>
  <c r="F17" i="49"/>
  <c r="J17" i="49"/>
  <c r="G18" i="49"/>
  <c r="K18" i="49"/>
  <c r="H19" i="49"/>
  <c r="L19" i="49"/>
  <c r="I20" i="49"/>
  <c r="F21" i="49"/>
  <c r="J21" i="49"/>
  <c r="F22" i="49"/>
  <c r="J22" i="49"/>
  <c r="G23" i="49"/>
  <c r="K23" i="49"/>
  <c r="H24" i="49"/>
  <c r="L24" i="49"/>
  <c r="I8" i="49"/>
  <c r="F13" i="48"/>
  <c r="J13" i="48"/>
  <c r="G21" i="48"/>
  <c r="K21" i="48"/>
  <c r="H18" i="48"/>
  <c r="L18" i="48"/>
  <c r="I16" i="48"/>
  <c r="I22" i="48"/>
  <c r="L15" i="48"/>
  <c r="H15" i="48"/>
  <c r="K10" i="48"/>
  <c r="G10" i="48"/>
  <c r="J12" i="48"/>
  <c r="F12" i="48"/>
  <c r="I14" i="48"/>
  <c r="L9" i="48"/>
  <c r="H9" i="48"/>
  <c r="K11" i="48"/>
  <c r="G11" i="48"/>
  <c r="J7" i="48"/>
  <c r="F7" i="48"/>
  <c r="I8" i="48"/>
  <c r="F11" i="47"/>
  <c r="J11" i="47"/>
  <c r="G8" i="47"/>
  <c r="K8" i="47"/>
  <c r="H10" i="47"/>
  <c r="L10" i="47"/>
  <c r="I12" i="47"/>
  <c r="F9" i="47"/>
  <c r="J9" i="52"/>
  <c r="J18" i="51"/>
  <c r="L28" i="51"/>
  <c r="F31" i="51"/>
  <c r="H33" i="51"/>
  <c r="H24" i="51"/>
  <c r="F13" i="51"/>
  <c r="K21" i="51"/>
  <c r="I16" i="51"/>
  <c r="G14" i="51"/>
  <c r="L11" i="51"/>
  <c r="J9" i="51"/>
  <c r="F15" i="50"/>
  <c r="I20" i="50"/>
  <c r="H19" i="50"/>
  <c r="G11" i="50"/>
  <c r="F18" i="50"/>
  <c r="L14" i="50"/>
  <c r="K9" i="50"/>
  <c r="J7" i="50"/>
  <c r="I10" i="50"/>
  <c r="H8" i="50"/>
  <c r="K10" i="49"/>
  <c r="J9" i="49"/>
  <c r="G7" i="49"/>
  <c r="K7" i="49"/>
  <c r="H11" i="49"/>
  <c r="L11" i="49"/>
  <c r="H12" i="49"/>
  <c r="L12" i="49"/>
  <c r="I13" i="49"/>
  <c r="F14" i="49"/>
  <c r="J14" i="49"/>
  <c r="G16" i="49"/>
  <c r="K16" i="49"/>
  <c r="G17" i="49"/>
  <c r="K17" i="49"/>
  <c r="H18" i="49"/>
  <c r="L18" i="49"/>
  <c r="I19" i="49"/>
  <c r="F20" i="49"/>
  <c r="J20" i="49"/>
  <c r="G21" i="49"/>
  <c r="K21" i="49"/>
  <c r="G22" i="49"/>
  <c r="K22" i="49"/>
  <c r="H23" i="49"/>
  <c r="L23" i="49"/>
  <c r="I24" i="49"/>
  <c r="L8" i="49"/>
  <c r="H8" i="49"/>
  <c r="G13" i="48"/>
  <c r="K13" i="48"/>
  <c r="H21" i="48"/>
  <c r="L21" i="48"/>
  <c r="I18" i="48"/>
  <c r="F16" i="48"/>
  <c r="J16" i="48"/>
  <c r="F22" i="48"/>
  <c r="J22" i="48"/>
  <c r="K15" i="48"/>
  <c r="G15" i="48"/>
  <c r="J10" i="48"/>
  <c r="F10" i="48"/>
  <c r="I12" i="48"/>
  <c r="L14" i="48"/>
  <c r="H14" i="48"/>
  <c r="K9" i="48"/>
  <c r="G9" i="48"/>
  <c r="J11" i="48"/>
  <c r="F11" i="48"/>
  <c r="I7" i="48"/>
  <c r="L8" i="48"/>
  <c r="H8" i="48"/>
  <c r="G11" i="47"/>
  <c r="K11" i="47"/>
  <c r="H8" i="47"/>
  <c r="L8" i="47"/>
  <c r="I10" i="47"/>
  <c r="F12" i="47"/>
  <c r="J12" i="47"/>
  <c r="G9" i="47"/>
  <c r="G27" i="51"/>
  <c r="J31" i="51"/>
  <c r="K23" i="51"/>
  <c r="G21" i="51"/>
  <c r="J12" i="51"/>
  <c r="F9" i="51"/>
  <c r="H20" i="50"/>
  <c r="F11" i="50"/>
  <c r="K14" i="50"/>
  <c r="I7" i="50"/>
  <c r="G8" i="50"/>
  <c r="K9" i="49"/>
  <c r="L7" i="49"/>
  <c r="F13" i="49"/>
  <c r="G14" i="49"/>
  <c r="H16" i="49"/>
  <c r="H17" i="49"/>
  <c r="I18" i="49"/>
  <c r="J19" i="49"/>
  <c r="K20" i="49"/>
  <c r="L21" i="49"/>
  <c r="L22" i="49"/>
  <c r="F24" i="49"/>
  <c r="K8" i="49"/>
  <c r="H13" i="48"/>
  <c r="I21" i="48"/>
  <c r="J18" i="48"/>
  <c r="K16" i="48"/>
  <c r="K22" i="48"/>
  <c r="F15" i="48"/>
  <c r="L12" i="48"/>
  <c r="K14" i="48"/>
  <c r="J9" i="48"/>
  <c r="I11" i="48"/>
  <c r="H7" i="48"/>
  <c r="G8" i="48"/>
  <c r="L11" i="47"/>
  <c r="F10" i="47"/>
  <c r="G12" i="47"/>
  <c r="H9" i="47"/>
  <c r="L9" i="47"/>
  <c r="I14" i="47"/>
  <c r="F17" i="47"/>
  <c r="J17" i="47"/>
  <c r="G18" i="47"/>
  <c r="K18" i="47"/>
  <c r="J7" i="47"/>
  <c r="F7" i="47"/>
  <c r="I10" i="46"/>
  <c r="L8" i="46"/>
  <c r="H8" i="46"/>
  <c r="K7" i="46"/>
  <c r="G7" i="46"/>
  <c r="J9" i="46"/>
  <c r="F9" i="46"/>
  <c r="K24" i="49"/>
  <c r="H22" i="48"/>
  <c r="G12" i="48"/>
  <c r="K27" i="51"/>
  <c r="G32" i="51"/>
  <c r="G23" i="51"/>
  <c r="J20" i="51"/>
  <c r="F12" i="51"/>
  <c r="I7" i="51"/>
  <c r="L19" i="50"/>
  <c r="J18" i="50"/>
  <c r="H14" i="50"/>
  <c r="F7" i="50"/>
  <c r="G10" i="49"/>
  <c r="L9" i="49"/>
  <c r="F11" i="49"/>
  <c r="F12" i="49"/>
  <c r="G13" i="49"/>
  <c r="H14" i="49"/>
  <c r="I16" i="49"/>
  <c r="I17" i="49"/>
  <c r="J18" i="49"/>
  <c r="K19" i="49"/>
  <c r="L20" i="49"/>
  <c r="F23" i="49"/>
  <c r="G24" i="49"/>
  <c r="J8" i="49"/>
  <c r="I13" i="48"/>
  <c r="J21" i="48"/>
  <c r="K18" i="48"/>
  <c r="L16" i="48"/>
  <c r="L22" i="48"/>
  <c r="L10" i="48"/>
  <c r="K12" i="48"/>
  <c r="J14" i="48"/>
  <c r="I9" i="48"/>
  <c r="H11" i="48"/>
  <c r="G7" i="48"/>
  <c r="F8" i="48"/>
  <c r="F8" i="47"/>
  <c r="G10" i="47"/>
  <c r="H12" i="47"/>
  <c r="I9" i="47"/>
  <c r="F14" i="47"/>
  <c r="J14" i="47"/>
  <c r="G17" i="47"/>
  <c r="K17" i="47"/>
  <c r="H18" i="47"/>
  <c r="L18" i="47"/>
  <c r="I7" i="47"/>
  <c r="L10" i="46"/>
  <c r="H10" i="46"/>
  <c r="K8" i="46"/>
  <c r="G8" i="46"/>
  <c r="J7" i="46"/>
  <c r="F7" i="46"/>
  <c r="I9" i="46"/>
  <c r="J23" i="49"/>
  <c r="H16" i="48"/>
  <c r="H10" i="48"/>
  <c r="F9" i="52"/>
  <c r="H29" i="51"/>
  <c r="L33" i="51"/>
  <c r="I17" i="51"/>
  <c r="L15" i="51"/>
  <c r="H11" i="51"/>
  <c r="G19" i="50"/>
  <c r="L13" i="50"/>
  <c r="J9" i="50"/>
  <c r="H10" i="50"/>
  <c r="L10" i="49"/>
  <c r="H7" i="49"/>
  <c r="I11" i="49"/>
  <c r="I12" i="49"/>
  <c r="J13" i="49"/>
  <c r="K14" i="49"/>
  <c r="L16" i="49"/>
  <c r="L17" i="49"/>
  <c r="F19" i="49"/>
  <c r="G20" i="49"/>
  <c r="H21" i="49"/>
  <c r="H22" i="49"/>
  <c r="I23" i="49"/>
  <c r="J24" i="49"/>
  <c r="G8" i="49"/>
  <c r="L13" i="48"/>
  <c r="F18" i="48"/>
  <c r="G16" i="48"/>
  <c r="G22" i="48"/>
  <c r="J15" i="48"/>
  <c r="I10" i="48"/>
  <c r="H12" i="48"/>
  <c r="G14" i="48"/>
  <c r="F9" i="48"/>
  <c r="L7" i="48"/>
  <c r="K8" i="48"/>
  <c r="H11" i="47"/>
  <c r="I8" i="47"/>
  <c r="J10" i="47"/>
  <c r="K12" i="47"/>
  <c r="J9" i="47"/>
  <c r="G14" i="47"/>
  <c r="K14" i="47"/>
  <c r="H17" i="47"/>
  <c r="L17" i="47"/>
  <c r="I18" i="47"/>
  <c r="L7" i="47"/>
  <c r="H7" i="47"/>
  <c r="K10" i="46"/>
  <c r="G10" i="46"/>
  <c r="J8" i="46"/>
  <c r="F8" i="46"/>
  <c r="I7" i="46"/>
  <c r="L9" i="46"/>
  <c r="H9" i="46"/>
  <c r="I26" i="51"/>
  <c r="L29" i="51"/>
  <c r="I25" i="51"/>
  <c r="L22" i="51"/>
  <c r="H15" i="51"/>
  <c r="K8" i="51"/>
  <c r="K11" i="50"/>
  <c r="I13" i="50"/>
  <c r="G9" i="50"/>
  <c r="L8" i="50"/>
  <c r="H9" i="49"/>
  <c r="I7" i="49"/>
  <c r="J11" i="49"/>
  <c r="J12" i="49"/>
  <c r="K13" i="49"/>
  <c r="L14" i="49"/>
  <c r="F18" i="49"/>
  <c r="G19" i="49"/>
  <c r="H20" i="49"/>
  <c r="I21" i="49"/>
  <c r="I22" i="49"/>
  <c r="F8" i="49"/>
  <c r="F21" i="48"/>
  <c r="G18" i="48"/>
  <c r="I15" i="48"/>
  <c r="H7" i="46"/>
  <c r="J10" i="46"/>
  <c r="F18" i="47"/>
  <c r="K9" i="47"/>
  <c r="I11" i="47"/>
  <c r="F14" i="48"/>
  <c r="L11" i="44"/>
  <c r="H11" i="44"/>
  <c r="K10" i="44"/>
  <c r="G10" i="44"/>
  <c r="G10" i="45"/>
  <c r="K10" i="45"/>
  <c r="H7" i="45"/>
  <c r="L7" i="45"/>
  <c r="I12" i="45"/>
  <c r="F8" i="45"/>
  <c r="J8" i="45"/>
  <c r="G9" i="45"/>
  <c r="K9" i="45"/>
  <c r="K19" i="45"/>
  <c r="G19" i="45"/>
  <c r="J18" i="45"/>
  <c r="F18" i="45"/>
  <c r="I15" i="45"/>
  <c r="L17" i="45"/>
  <c r="H17" i="45"/>
  <c r="L16" i="45"/>
  <c r="H16" i="45"/>
  <c r="K13" i="45"/>
  <c r="G13" i="45"/>
  <c r="J14" i="45"/>
  <c r="F14" i="45"/>
  <c r="I11" i="45"/>
  <c r="K11" i="44"/>
  <c r="G11" i="44"/>
  <c r="J10" i="44"/>
  <c r="F10" i="44"/>
  <c r="H10" i="45"/>
  <c r="L10" i="45"/>
  <c r="I7" i="45"/>
  <c r="F12" i="45"/>
  <c r="J12" i="45"/>
  <c r="G8" i="45"/>
  <c r="K8" i="45"/>
  <c r="H9" i="45"/>
  <c r="L9" i="45"/>
  <c r="J19" i="45"/>
  <c r="F19" i="45"/>
  <c r="I18" i="45"/>
  <c r="L15" i="45"/>
  <c r="H15" i="45"/>
  <c r="K17" i="45"/>
  <c r="G17" i="45"/>
  <c r="K16" i="45"/>
  <c r="G16" i="45"/>
  <c r="J13" i="45"/>
  <c r="F13" i="45"/>
  <c r="I14" i="45"/>
  <c r="L11" i="45"/>
  <c r="H11" i="45"/>
  <c r="J11" i="44"/>
  <c r="F11" i="44"/>
  <c r="I10" i="44"/>
  <c r="I10" i="45"/>
  <c r="F7" i="45"/>
  <c r="J7" i="45"/>
  <c r="G12" i="45"/>
  <c r="K12" i="45"/>
  <c r="H8" i="45"/>
  <c r="L8" i="45"/>
  <c r="I9" i="45"/>
  <c r="I19" i="45"/>
  <c r="L18" i="45"/>
  <c r="H18" i="45"/>
  <c r="K15" i="45"/>
  <c r="G15" i="45"/>
  <c r="J17" i="45"/>
  <c r="F17" i="45"/>
  <c r="J16" i="45"/>
  <c r="F16" i="45"/>
  <c r="I13" i="45"/>
  <c r="L14" i="45"/>
  <c r="H14" i="45"/>
  <c r="K11" i="45"/>
  <c r="G11" i="45"/>
  <c r="K7" i="42"/>
  <c r="I11" i="44"/>
  <c r="L10" i="44"/>
  <c r="H10" i="44"/>
  <c r="F10" i="45"/>
  <c r="J10" i="45"/>
  <c r="G7" i="45"/>
  <c r="K7" i="45"/>
  <c r="H12" i="45"/>
  <c r="L12" i="45"/>
  <c r="I8" i="45"/>
  <c r="F9" i="45"/>
  <c r="J9" i="45"/>
  <c r="L19" i="45"/>
  <c r="H19" i="45"/>
  <c r="K18" i="45"/>
  <c r="G18" i="45"/>
  <c r="J15" i="45"/>
  <c r="F15" i="45"/>
  <c r="I17" i="45"/>
  <c r="I16" i="45"/>
  <c r="L13" i="45"/>
  <c r="H13" i="45"/>
  <c r="K14" i="45"/>
  <c r="G14" i="45"/>
  <c r="J11" i="45"/>
  <c r="G10" i="43"/>
  <c r="H9" i="43"/>
  <c r="I7" i="44"/>
  <c r="J8" i="44"/>
  <c r="G9" i="44"/>
  <c r="F8" i="41"/>
  <c r="J8" i="41"/>
  <c r="K12" i="41"/>
  <c r="G12" i="41"/>
  <c r="J11" i="41"/>
  <c r="F11" i="41"/>
  <c r="I9" i="41"/>
  <c r="L10" i="41"/>
  <c r="H10" i="41"/>
  <c r="K7" i="41"/>
  <c r="G7" i="41"/>
  <c r="H7" i="42"/>
  <c r="L7" i="42"/>
  <c r="I8" i="42"/>
  <c r="F10" i="42"/>
  <c r="J10" i="42"/>
  <c r="G9" i="42"/>
  <c r="K9" i="42"/>
  <c r="H11" i="42"/>
  <c r="L11" i="42"/>
  <c r="I12" i="42"/>
  <c r="F7" i="43"/>
  <c r="J7" i="43"/>
  <c r="G8" i="43"/>
  <c r="K8" i="43"/>
  <c r="H10" i="43"/>
  <c r="L10" i="43"/>
  <c r="I9" i="43"/>
  <c r="F7" i="44"/>
  <c r="J7" i="44"/>
  <c r="G8" i="44"/>
  <c r="K8" i="44"/>
  <c r="H9" i="44"/>
  <c r="L9" i="44"/>
  <c r="L12" i="41"/>
  <c r="K11" i="41"/>
  <c r="F9" i="41"/>
  <c r="L7" i="41"/>
  <c r="H7" i="41"/>
  <c r="G7" i="42"/>
  <c r="H8" i="42"/>
  <c r="L8" i="42"/>
  <c r="I10" i="42"/>
  <c r="F9" i="42"/>
  <c r="J9" i="42"/>
  <c r="G11" i="42"/>
  <c r="K11" i="42"/>
  <c r="H12" i="42"/>
  <c r="L12" i="42"/>
  <c r="I7" i="43"/>
  <c r="F8" i="43"/>
  <c r="J8" i="43"/>
  <c r="K10" i="43"/>
  <c r="L9" i="43"/>
  <c r="F8" i="44"/>
  <c r="K9" i="44"/>
  <c r="G8" i="41"/>
  <c r="K8" i="41"/>
  <c r="J12" i="41"/>
  <c r="F12" i="41"/>
  <c r="I11" i="41"/>
  <c r="L9" i="41"/>
  <c r="H9" i="41"/>
  <c r="K10" i="41"/>
  <c r="G10" i="41"/>
  <c r="J7" i="41"/>
  <c r="F7" i="41"/>
  <c r="I7" i="42"/>
  <c r="F8" i="42"/>
  <c r="J8" i="42"/>
  <c r="G10" i="42"/>
  <c r="K10" i="42"/>
  <c r="H9" i="42"/>
  <c r="L9" i="42"/>
  <c r="I11" i="42"/>
  <c r="F12" i="42"/>
  <c r="J12" i="42"/>
  <c r="G7" i="43"/>
  <c r="K7" i="43"/>
  <c r="H8" i="43"/>
  <c r="L8" i="43"/>
  <c r="I10" i="43"/>
  <c r="F9" i="43"/>
  <c r="J9" i="43"/>
  <c r="G7" i="44"/>
  <c r="K7" i="44"/>
  <c r="H8" i="44"/>
  <c r="L8" i="44"/>
  <c r="I9" i="44"/>
  <c r="I8" i="41"/>
  <c r="H12" i="41"/>
  <c r="G11" i="41"/>
  <c r="J9" i="41"/>
  <c r="I10" i="41"/>
  <c r="L11" i="40"/>
  <c r="H8" i="41"/>
  <c r="L8" i="41"/>
  <c r="I12" i="41"/>
  <c r="L11" i="41"/>
  <c r="H11" i="41"/>
  <c r="K9" i="41"/>
  <c r="G9" i="41"/>
  <c r="J10" i="41"/>
  <c r="F10" i="41"/>
  <c r="I7" i="41"/>
  <c r="F7" i="42"/>
  <c r="J7" i="42"/>
  <c r="G8" i="42"/>
  <c r="K8" i="42"/>
  <c r="H10" i="42"/>
  <c r="L10" i="42"/>
  <c r="I9" i="42"/>
  <c r="F11" i="42"/>
  <c r="J11" i="42"/>
  <c r="G12" i="42"/>
  <c r="K12" i="42"/>
  <c r="H7" i="43"/>
  <c r="L7" i="43"/>
  <c r="I8" i="43"/>
  <c r="F10" i="43"/>
  <c r="J10" i="43"/>
  <c r="G9" i="43"/>
  <c r="K9" i="43"/>
  <c r="H7" i="44"/>
  <c r="L7" i="44"/>
  <c r="I8" i="44"/>
  <c r="F9" i="44"/>
  <c r="J9" i="44"/>
  <c r="H8" i="37"/>
  <c r="I7" i="37"/>
  <c r="J12" i="37"/>
  <c r="K9" i="37"/>
  <c r="K7" i="38"/>
  <c r="L8" i="38"/>
  <c r="J10" i="38"/>
  <c r="K7" i="40"/>
  <c r="I9" i="40"/>
  <c r="F11" i="40"/>
  <c r="G8" i="37"/>
  <c r="K8" i="37"/>
  <c r="H7" i="37"/>
  <c r="L7" i="37"/>
  <c r="I12" i="37"/>
  <c r="L9" i="37"/>
  <c r="H9" i="37"/>
  <c r="F7" i="38"/>
  <c r="J7" i="38"/>
  <c r="G8" i="38"/>
  <c r="K8" i="38"/>
  <c r="H9" i="38"/>
  <c r="L9" i="38"/>
  <c r="I10" i="38"/>
  <c r="F7" i="40"/>
  <c r="J7" i="40"/>
  <c r="G8" i="40"/>
  <c r="K8" i="40"/>
  <c r="H9" i="40"/>
  <c r="L9" i="40"/>
  <c r="I11" i="40"/>
  <c r="I8" i="37"/>
  <c r="F7" i="37"/>
  <c r="J7" i="37"/>
  <c r="G12" i="37"/>
  <c r="K12" i="37"/>
  <c r="J9" i="37"/>
  <c r="F9" i="37"/>
  <c r="H7" i="38"/>
  <c r="L7" i="38"/>
  <c r="I8" i="38"/>
  <c r="F9" i="38"/>
  <c r="J9" i="38"/>
  <c r="G10" i="38"/>
  <c r="K10" i="38"/>
  <c r="H7" i="40"/>
  <c r="L7" i="40"/>
  <c r="I8" i="40"/>
  <c r="F9" i="40"/>
  <c r="J9" i="40"/>
  <c r="G11" i="40"/>
  <c r="K11" i="40"/>
  <c r="L8" i="37"/>
  <c r="F12" i="37"/>
  <c r="G9" i="37"/>
  <c r="G7" i="38"/>
  <c r="H8" i="38"/>
  <c r="I9" i="38"/>
  <c r="F10" i="38"/>
  <c r="H8" i="40"/>
  <c r="L8" i="40"/>
  <c r="J11" i="40"/>
  <c r="F8" i="37"/>
  <c r="J8" i="37"/>
  <c r="G7" i="37"/>
  <c r="K7" i="37"/>
  <c r="H12" i="37"/>
  <c r="L12" i="37"/>
  <c r="I9" i="37"/>
  <c r="I7" i="38"/>
  <c r="F8" i="38"/>
  <c r="J8" i="38"/>
  <c r="G9" i="38"/>
  <c r="K9" i="38"/>
  <c r="H10" i="38"/>
  <c r="L10" i="38"/>
  <c r="I7" i="40"/>
  <c r="F8" i="40"/>
  <c r="J8" i="40"/>
  <c r="G9" i="40"/>
  <c r="K9" i="40"/>
  <c r="H11" i="40"/>
  <c r="F8" i="1"/>
  <c r="G7" i="1"/>
  <c r="K7" i="1"/>
  <c r="J11" i="1"/>
  <c r="F11" i="1"/>
  <c r="I8" i="1"/>
  <c r="H7" i="1"/>
  <c r="L7" i="1"/>
  <c r="I11" i="1"/>
  <c r="L8" i="1"/>
  <c r="H8" i="1"/>
  <c r="I7" i="1"/>
  <c r="L11" i="1"/>
  <c r="H11" i="1"/>
  <c r="K8" i="1"/>
  <c r="G8" i="1"/>
  <c r="F7" i="1"/>
  <c r="J7" i="1"/>
  <c r="K11" i="1"/>
  <c r="G11" i="1"/>
  <c r="J8" i="1"/>
  <c r="M86" i="56" l="1"/>
  <c r="E86" i="56" s="1"/>
  <c r="M24" i="60"/>
  <c r="E24" i="60" s="1"/>
  <c r="M14" i="63"/>
  <c r="E14" i="63" s="1"/>
  <c r="M19" i="51"/>
  <c r="E19" i="51" s="1"/>
  <c r="M10" i="67"/>
  <c r="E10" i="67" s="1"/>
  <c r="M7" i="67"/>
  <c r="E7" i="67" s="1"/>
  <c r="M19" i="48"/>
  <c r="E19" i="48" s="1"/>
  <c r="M15" i="52"/>
  <c r="E15" i="52" s="1"/>
  <c r="M18" i="52"/>
  <c r="E18" i="52" s="1"/>
  <c r="M19" i="56"/>
  <c r="E19" i="56" s="1"/>
  <c r="M85" i="56"/>
  <c r="E85" i="56" s="1"/>
  <c r="M83" i="56"/>
  <c r="E83" i="56" s="1"/>
  <c r="M23" i="52"/>
  <c r="E23" i="52" s="1"/>
  <c r="M24" i="52"/>
  <c r="E24" i="52" s="1"/>
  <c r="M24" i="62"/>
  <c r="E24" i="62" s="1"/>
  <c r="M14" i="60"/>
  <c r="E14" i="60" s="1"/>
  <c r="M87" i="56"/>
  <c r="E87" i="56" s="1"/>
  <c r="M31" i="61"/>
  <c r="E31" i="61" s="1"/>
  <c r="M29" i="49"/>
  <c r="E29" i="49" s="1"/>
  <c r="M25" i="60"/>
  <c r="E25" i="60" s="1"/>
  <c r="M84" i="56"/>
  <c r="E84" i="56" s="1"/>
  <c r="M13" i="47"/>
  <c r="E13" i="47" s="1"/>
  <c r="M34" i="55"/>
  <c r="E34" i="55" s="1"/>
  <c r="M28" i="61"/>
  <c r="E28" i="61" s="1"/>
  <c r="M11" i="67"/>
  <c r="E11" i="67" s="1"/>
  <c r="M8" i="67"/>
  <c r="E8" i="67" s="1"/>
  <c r="M10" i="1"/>
  <c r="E10" i="1" s="1"/>
  <c r="M9" i="67"/>
  <c r="E9" i="67" s="1"/>
  <c r="M17" i="52"/>
  <c r="E17" i="52" s="1"/>
  <c r="M12" i="61"/>
  <c r="E12" i="61" s="1"/>
  <c r="M21" i="61"/>
  <c r="E21" i="61" s="1"/>
  <c r="M16" i="50"/>
  <c r="E16" i="50" s="1"/>
  <c r="M88" i="56"/>
  <c r="E88" i="56" s="1"/>
  <c r="M35" i="51"/>
  <c r="E35" i="51" s="1"/>
  <c r="M17" i="50"/>
  <c r="E17" i="50" s="1"/>
  <c r="M89" i="56"/>
  <c r="E89" i="56" s="1"/>
  <c r="M31" i="55"/>
  <c r="E31" i="55" s="1"/>
  <c r="M32" i="55"/>
  <c r="E32" i="55" s="1"/>
  <c r="M30" i="61"/>
  <c r="E30" i="61" s="1"/>
  <c r="M16" i="47"/>
  <c r="E16" i="47" s="1"/>
  <c r="M12" i="65"/>
  <c r="E12" i="65" s="1"/>
  <c r="M32" i="54"/>
  <c r="E32" i="54" s="1"/>
  <c r="M31" i="54"/>
  <c r="E31" i="54" s="1"/>
  <c r="M9" i="65"/>
  <c r="E9" i="65" s="1"/>
  <c r="M17" i="61"/>
  <c r="E17" i="61" s="1"/>
  <c r="M29" i="61"/>
  <c r="E29" i="61" s="1"/>
  <c r="M12" i="50"/>
  <c r="E12" i="50" s="1"/>
  <c r="M20" i="48"/>
  <c r="E20" i="48" s="1"/>
  <c r="M12" i="67"/>
  <c r="E12" i="67" s="1"/>
  <c r="M17" i="55"/>
  <c r="E17" i="55" s="1"/>
  <c r="M30" i="55"/>
  <c r="E30" i="55" s="1"/>
  <c r="M33" i="55"/>
  <c r="E33" i="55" s="1"/>
  <c r="M23" i="55"/>
  <c r="E23" i="55" s="1"/>
  <c r="M8" i="65"/>
  <c r="E8" i="65" s="1"/>
  <c r="M14" i="65"/>
  <c r="E14" i="65" s="1"/>
  <c r="M13" i="65"/>
  <c r="E13" i="65" s="1"/>
  <c r="M7" i="65"/>
  <c r="E7" i="65" s="1"/>
  <c r="M15" i="65"/>
  <c r="E15" i="65" s="1"/>
  <c r="M29" i="54"/>
  <c r="E29" i="54" s="1"/>
  <c r="M10" i="65"/>
  <c r="E10" i="65" s="1"/>
  <c r="M11" i="65"/>
  <c r="E11" i="65" s="1"/>
  <c r="M20" i="45"/>
  <c r="E20" i="45" s="1"/>
  <c r="M30" i="54"/>
  <c r="E30" i="54" s="1"/>
  <c r="M16" i="65"/>
  <c r="E16" i="65" s="1"/>
  <c r="M17" i="54"/>
  <c r="E17" i="54" s="1"/>
  <c r="M18" i="62"/>
  <c r="E18" i="62" s="1"/>
  <c r="M21" i="55"/>
  <c r="E21" i="55" s="1"/>
  <c r="M15" i="63"/>
  <c r="E15" i="63" s="1"/>
  <c r="M10" i="56"/>
  <c r="E10" i="56" s="1"/>
  <c r="M80" i="56"/>
  <c r="E80" i="56" s="1"/>
  <c r="M82" i="56"/>
  <c r="E82" i="56" s="1"/>
  <c r="M17" i="56"/>
  <c r="E17" i="56" s="1"/>
  <c r="M26" i="54"/>
  <c r="E26" i="54" s="1"/>
  <c r="M7" i="64"/>
  <c r="E7" i="64" s="1"/>
  <c r="M11" i="61"/>
  <c r="E11" i="61" s="1"/>
  <c r="M27" i="61"/>
  <c r="E27" i="61" s="1"/>
  <c r="M75" i="56"/>
  <c r="E75" i="56" s="1"/>
  <c r="M13" i="55"/>
  <c r="E13" i="55" s="1"/>
  <c r="M16" i="63"/>
  <c r="E16" i="63" s="1"/>
  <c r="M15" i="62"/>
  <c r="E15" i="62" s="1"/>
  <c r="M22" i="55"/>
  <c r="E22" i="55" s="1"/>
  <c r="M27" i="54"/>
  <c r="E27" i="54" s="1"/>
  <c r="M11" i="63"/>
  <c r="E11" i="63" s="1"/>
  <c r="M8" i="55"/>
  <c r="E8" i="55" s="1"/>
  <c r="M22" i="56"/>
  <c r="E22" i="56" s="1"/>
  <c r="M74" i="56"/>
  <c r="E74" i="56" s="1"/>
  <c r="M79" i="56"/>
  <c r="E79" i="56" s="1"/>
  <c r="M11" i="55"/>
  <c r="E11" i="55" s="1"/>
  <c r="M11" i="54"/>
  <c r="E11" i="54" s="1"/>
  <c r="M11" i="64"/>
  <c r="E11" i="64" s="1"/>
  <c r="M12" i="63"/>
  <c r="E12" i="63" s="1"/>
  <c r="M23" i="62"/>
  <c r="E23" i="62" s="1"/>
  <c r="M19" i="62"/>
  <c r="E19" i="62" s="1"/>
  <c r="M10" i="62"/>
  <c r="E10" i="62" s="1"/>
  <c r="M22" i="62"/>
  <c r="E22" i="62" s="1"/>
  <c r="M16" i="62"/>
  <c r="E16" i="62" s="1"/>
  <c r="M13" i="63"/>
  <c r="E13" i="63" s="1"/>
  <c r="M8" i="63"/>
  <c r="E8" i="63" s="1"/>
  <c r="M9" i="62"/>
  <c r="E9" i="62" s="1"/>
  <c r="M13" i="56"/>
  <c r="E13" i="56" s="1"/>
  <c r="M15" i="53"/>
  <c r="E15" i="53" s="1"/>
  <c r="M16" i="53"/>
  <c r="E16" i="53" s="1"/>
  <c r="M11" i="62"/>
  <c r="E11" i="62" s="1"/>
  <c r="M7" i="63"/>
  <c r="E7" i="63" s="1"/>
  <c r="M29" i="55"/>
  <c r="E29" i="55" s="1"/>
  <c r="M7" i="62"/>
  <c r="E7" i="62" s="1"/>
  <c r="M10" i="64"/>
  <c r="E10" i="64" s="1"/>
  <c r="M14" i="53"/>
  <c r="E14" i="53" s="1"/>
  <c r="M9" i="63"/>
  <c r="E9" i="63" s="1"/>
  <c r="M17" i="62"/>
  <c r="E17" i="62" s="1"/>
  <c r="M8" i="62"/>
  <c r="E8" i="62" s="1"/>
  <c r="M23" i="60"/>
  <c r="E23" i="60" s="1"/>
  <c r="M9" i="56"/>
  <c r="E9" i="56" s="1"/>
  <c r="M77" i="56"/>
  <c r="E77" i="56" s="1"/>
  <c r="M78" i="56"/>
  <c r="E78" i="56" s="1"/>
  <c r="M73" i="56"/>
  <c r="E73" i="56" s="1"/>
  <c r="M81" i="56"/>
  <c r="E81" i="56" s="1"/>
  <c r="M18" i="63"/>
  <c r="E18" i="63" s="1"/>
  <c r="M14" i="55"/>
  <c r="E14" i="55" s="1"/>
  <c r="M28" i="54"/>
  <c r="E28" i="54" s="1"/>
  <c r="M27" i="55"/>
  <c r="E27" i="55" s="1"/>
  <c r="M20" i="62"/>
  <c r="E20" i="62" s="1"/>
  <c r="M12" i="62"/>
  <c r="E12" i="62" s="1"/>
  <c r="M9" i="64"/>
  <c r="E9" i="64" s="1"/>
  <c r="M10" i="63"/>
  <c r="E10" i="63" s="1"/>
  <c r="M21" i="62"/>
  <c r="E21" i="62" s="1"/>
  <c r="M14" i="62"/>
  <c r="E14" i="62" s="1"/>
  <c r="M8" i="64"/>
  <c r="E8" i="64" s="1"/>
  <c r="M13" i="62"/>
  <c r="E13" i="62" s="1"/>
  <c r="M28" i="55"/>
  <c r="E28" i="55" s="1"/>
  <c r="M17" i="63"/>
  <c r="E17" i="63" s="1"/>
  <c r="M26" i="61"/>
  <c r="E26" i="61" s="1"/>
  <c r="M76" i="56"/>
  <c r="E76" i="56" s="1"/>
  <c r="M7" i="57"/>
  <c r="E7" i="57" s="1"/>
  <c r="M15" i="49"/>
  <c r="E15" i="49" s="1"/>
  <c r="M8" i="59"/>
  <c r="E8" i="59" s="1"/>
  <c r="M13" i="61"/>
  <c r="E13" i="61" s="1"/>
  <c r="M12" i="40"/>
  <c r="E12" i="40" s="1"/>
  <c r="M10" i="40"/>
  <c r="E10" i="40" s="1"/>
  <c r="M8" i="57"/>
  <c r="E8" i="57" s="1"/>
  <c r="M8" i="58"/>
  <c r="E8" i="58" s="1"/>
  <c r="M7" i="58"/>
  <c r="E7" i="58" s="1"/>
  <c r="M24" i="48"/>
  <c r="E24" i="48" s="1"/>
  <c r="M34" i="51"/>
  <c r="E34" i="51" s="1"/>
  <c r="M25" i="61"/>
  <c r="E25" i="61" s="1"/>
  <c r="M14" i="61"/>
  <c r="E14" i="61" s="1"/>
  <c r="M26" i="49"/>
  <c r="E26" i="49" s="1"/>
  <c r="M26" i="48"/>
  <c r="E26" i="48" s="1"/>
  <c r="M15" i="47"/>
  <c r="E15" i="47" s="1"/>
  <c r="M19" i="47"/>
  <c r="E19" i="47" s="1"/>
  <c r="M11" i="37"/>
  <c r="E11" i="37" s="1"/>
  <c r="M9" i="1"/>
  <c r="E9" i="1" s="1"/>
  <c r="M19" i="60"/>
  <c r="E19" i="60" s="1"/>
  <c r="M20" i="60"/>
  <c r="E20" i="60" s="1"/>
  <c r="M21" i="60"/>
  <c r="E21" i="60" s="1"/>
  <c r="M22" i="60"/>
  <c r="E22" i="60" s="1"/>
  <c r="M18" i="61"/>
  <c r="E18" i="61" s="1"/>
  <c r="M19" i="61"/>
  <c r="E19" i="61" s="1"/>
  <c r="M15" i="61"/>
  <c r="E15" i="61" s="1"/>
  <c r="M10" i="61"/>
  <c r="E10" i="61" s="1"/>
  <c r="M9" i="61"/>
  <c r="E9" i="61" s="1"/>
  <c r="M20" i="61"/>
  <c r="E20" i="61" s="1"/>
  <c r="M8" i="61"/>
  <c r="E8" i="61" s="1"/>
  <c r="M16" i="61"/>
  <c r="E16" i="61" s="1"/>
  <c r="M24" i="61"/>
  <c r="E24" i="61" s="1"/>
  <c r="M23" i="61"/>
  <c r="E23" i="61" s="1"/>
  <c r="M22" i="61"/>
  <c r="E22" i="61" s="1"/>
  <c r="M7" i="61"/>
  <c r="E7" i="61" s="1"/>
  <c r="M7" i="59"/>
  <c r="E7" i="59" s="1"/>
  <c r="M27" i="49"/>
  <c r="E27" i="49" s="1"/>
  <c r="M25" i="48"/>
  <c r="E25" i="48" s="1"/>
  <c r="M9" i="59"/>
  <c r="E9" i="59" s="1"/>
  <c r="M10" i="58"/>
  <c r="E10" i="58" s="1"/>
  <c r="M11" i="43"/>
  <c r="E11" i="43" s="1"/>
  <c r="M9" i="57"/>
  <c r="E9" i="57" s="1"/>
  <c r="M25" i="49"/>
  <c r="E25" i="49" s="1"/>
  <c r="M11" i="59"/>
  <c r="E11" i="59" s="1"/>
  <c r="M10" i="37"/>
  <c r="E10" i="37" s="1"/>
  <c r="M28" i="49"/>
  <c r="E28" i="49" s="1"/>
  <c r="M17" i="48"/>
  <c r="E17" i="48" s="1"/>
  <c r="M12" i="57"/>
  <c r="E12" i="57" s="1"/>
  <c r="M10" i="59"/>
  <c r="E10" i="59" s="1"/>
  <c r="M23" i="48"/>
  <c r="E23" i="48" s="1"/>
  <c r="M11" i="57"/>
  <c r="E11" i="57" s="1"/>
  <c r="M22" i="52"/>
  <c r="E22" i="52" s="1"/>
  <c r="M27" i="48"/>
  <c r="E27" i="48" s="1"/>
  <c r="M20" i="47"/>
  <c r="E20" i="47" s="1"/>
  <c r="M10" i="57"/>
  <c r="E10" i="57" s="1"/>
  <c r="M9" i="60"/>
  <c r="E9" i="60" s="1"/>
  <c r="M18" i="60"/>
  <c r="E18" i="60" s="1"/>
  <c r="M8" i="60"/>
  <c r="E8" i="60" s="1"/>
  <c r="M13" i="60"/>
  <c r="E13" i="60" s="1"/>
  <c r="M7" i="60"/>
  <c r="E7" i="60" s="1"/>
  <c r="M17" i="60"/>
  <c r="E17" i="60" s="1"/>
  <c r="M16" i="60"/>
  <c r="E16" i="60" s="1"/>
  <c r="M12" i="60"/>
  <c r="E12" i="60" s="1"/>
  <c r="M10" i="60"/>
  <c r="E10" i="60" s="1"/>
  <c r="M11" i="60"/>
  <c r="E11" i="60" s="1"/>
  <c r="M15" i="60"/>
  <c r="E15" i="60" s="1"/>
  <c r="M20" i="54"/>
  <c r="E20" i="54" s="1"/>
  <c r="M54" i="56"/>
  <c r="E54" i="56" s="1"/>
  <c r="M68" i="56"/>
  <c r="E68" i="56" s="1"/>
  <c r="M31" i="56"/>
  <c r="E31" i="56" s="1"/>
  <c r="M32" i="56"/>
  <c r="E32" i="56" s="1"/>
  <c r="M70" i="56"/>
  <c r="E70" i="56" s="1"/>
  <c r="M47" i="56"/>
  <c r="E47" i="56" s="1"/>
  <c r="M21" i="51"/>
  <c r="E21" i="51" s="1"/>
  <c r="M26" i="56"/>
  <c r="E26" i="56" s="1"/>
  <c r="M63" i="56"/>
  <c r="E63" i="56" s="1"/>
  <c r="M49" i="56"/>
  <c r="E49" i="56" s="1"/>
  <c r="M29" i="56"/>
  <c r="E29" i="56" s="1"/>
  <c r="M16" i="56"/>
  <c r="E16" i="56" s="1"/>
  <c r="M57" i="56"/>
  <c r="E57" i="56" s="1"/>
  <c r="M37" i="56"/>
  <c r="E37" i="56" s="1"/>
  <c r="M69" i="56"/>
  <c r="E69" i="56" s="1"/>
  <c r="M66" i="56"/>
  <c r="E66" i="56" s="1"/>
  <c r="M28" i="56"/>
  <c r="E28" i="56" s="1"/>
  <c r="M62" i="56"/>
  <c r="E62" i="56" s="1"/>
  <c r="M58" i="56"/>
  <c r="E58" i="56" s="1"/>
  <c r="M35" i="56"/>
  <c r="E35" i="56" s="1"/>
  <c r="M53" i="56"/>
  <c r="E53" i="56" s="1"/>
  <c r="M48" i="56"/>
  <c r="E48" i="56" s="1"/>
  <c r="M44" i="56"/>
  <c r="E44" i="56" s="1"/>
  <c r="M46" i="56"/>
  <c r="E46" i="56" s="1"/>
  <c r="M41" i="56"/>
  <c r="E41" i="56" s="1"/>
  <c r="M36" i="56"/>
  <c r="E36" i="56" s="1"/>
  <c r="M34" i="56"/>
  <c r="E34" i="56" s="1"/>
  <c r="M30" i="56"/>
  <c r="E30" i="56" s="1"/>
  <c r="M61" i="56"/>
  <c r="E61" i="56" s="1"/>
  <c r="M64" i="56"/>
  <c r="E64" i="56" s="1"/>
  <c r="M23" i="56"/>
  <c r="E23" i="56" s="1"/>
  <c r="M56" i="56"/>
  <c r="E56" i="56" s="1"/>
  <c r="M52" i="56"/>
  <c r="E52" i="56" s="1"/>
  <c r="M50" i="56"/>
  <c r="E50" i="56" s="1"/>
  <c r="M40" i="56"/>
  <c r="E40" i="56" s="1"/>
  <c r="M38" i="56"/>
  <c r="E38" i="56" s="1"/>
  <c r="M67" i="56"/>
  <c r="E67" i="56" s="1"/>
  <c r="M25" i="56"/>
  <c r="E25" i="56" s="1"/>
  <c r="M65" i="56"/>
  <c r="E65" i="56" s="1"/>
  <c r="M39" i="56"/>
  <c r="E39" i="56" s="1"/>
  <c r="M24" i="56"/>
  <c r="E24" i="56" s="1"/>
  <c r="M22" i="54"/>
  <c r="E22" i="54" s="1"/>
  <c r="M71" i="56"/>
  <c r="E71" i="56" s="1"/>
  <c r="M59" i="56"/>
  <c r="E59" i="56" s="1"/>
  <c r="M43" i="56"/>
  <c r="E43" i="56" s="1"/>
  <c r="M27" i="56"/>
  <c r="E27" i="56" s="1"/>
  <c r="M55" i="56"/>
  <c r="E55" i="56" s="1"/>
  <c r="M45" i="56"/>
  <c r="E45" i="56" s="1"/>
  <c r="M18" i="56"/>
  <c r="E18" i="56" s="1"/>
  <c r="M42" i="56"/>
  <c r="E42" i="56" s="1"/>
  <c r="M33" i="56"/>
  <c r="E33" i="56" s="1"/>
  <c r="M72" i="56"/>
  <c r="E72" i="56" s="1"/>
  <c r="M51" i="56"/>
  <c r="E51" i="56" s="1"/>
  <c r="M60" i="56"/>
  <c r="E60" i="56" s="1"/>
  <c r="M11" i="48"/>
  <c r="E11" i="48" s="1"/>
  <c r="M9" i="51"/>
  <c r="E9" i="51" s="1"/>
  <c r="M16" i="51"/>
  <c r="E16" i="51" s="1"/>
  <c r="M7" i="53"/>
  <c r="E7" i="53" s="1"/>
  <c r="M8" i="48"/>
  <c r="E8" i="48" s="1"/>
  <c r="M14" i="56"/>
  <c r="E14" i="56" s="1"/>
  <c r="M11" i="56"/>
  <c r="E11" i="56" s="1"/>
  <c r="M19" i="54"/>
  <c r="E19" i="54" s="1"/>
  <c r="M13" i="54"/>
  <c r="E13" i="54" s="1"/>
  <c r="M21" i="54"/>
  <c r="M16" i="55"/>
  <c r="E16" i="55" s="1"/>
  <c r="M10" i="55"/>
  <c r="E10" i="55" s="1"/>
  <c r="M14" i="54"/>
  <c r="E14" i="54" s="1"/>
  <c r="M10" i="45"/>
  <c r="E10" i="45" s="1"/>
  <c r="M11" i="51"/>
  <c r="E11" i="51" s="1"/>
  <c r="M9" i="53"/>
  <c r="E9" i="53" s="1"/>
  <c r="M7" i="54"/>
  <c r="E7" i="54" s="1"/>
  <c r="M12" i="56"/>
  <c r="E12" i="56" s="1"/>
  <c r="M23" i="54"/>
  <c r="E23" i="54" s="1"/>
  <c r="M16" i="54"/>
  <c r="E16" i="54" s="1"/>
  <c r="M24" i="54"/>
  <c r="E24" i="54" s="1"/>
  <c r="M12" i="54"/>
  <c r="E12" i="54" s="1"/>
  <c r="M20" i="56"/>
  <c r="E20" i="56" s="1"/>
  <c r="M7" i="56"/>
  <c r="E7" i="56" s="1"/>
  <c r="M8" i="54"/>
  <c r="E8" i="54" s="1"/>
  <c r="M14" i="50"/>
  <c r="E14" i="50" s="1"/>
  <c r="M8" i="56"/>
  <c r="E8" i="56" s="1"/>
  <c r="M18" i="54"/>
  <c r="E18" i="54" s="1"/>
  <c r="M15" i="56"/>
  <c r="E15" i="56" s="1"/>
  <c r="M15" i="54"/>
  <c r="E15" i="54" s="1"/>
  <c r="M21" i="56"/>
  <c r="E21" i="56" s="1"/>
  <c r="M9" i="54"/>
  <c r="E9" i="54" s="1"/>
  <c r="M25" i="54"/>
  <c r="E25" i="54" s="1"/>
  <c r="M9" i="55"/>
  <c r="E9" i="55" s="1"/>
  <c r="M26" i="55"/>
  <c r="E26" i="55" s="1"/>
  <c r="M9" i="50"/>
  <c r="E9" i="50" s="1"/>
  <c r="M9" i="48"/>
  <c r="E9" i="48" s="1"/>
  <c r="M10" i="48"/>
  <c r="E10" i="48" s="1"/>
  <c r="M7" i="46"/>
  <c r="E7" i="46" s="1"/>
  <c r="M8" i="51"/>
  <c r="E8" i="51" s="1"/>
  <c r="M22" i="51"/>
  <c r="E22" i="51" s="1"/>
  <c r="M17" i="51"/>
  <c r="E17" i="51" s="1"/>
  <c r="M10" i="51"/>
  <c r="E10" i="51" s="1"/>
  <c r="M20" i="51"/>
  <c r="E20" i="51" s="1"/>
  <c r="M9" i="46"/>
  <c r="E9" i="46" s="1"/>
  <c r="E21" i="54"/>
  <c r="M21" i="52"/>
  <c r="E21" i="52" s="1"/>
  <c r="M10" i="54"/>
  <c r="E10" i="54" s="1"/>
  <c r="M8" i="53"/>
  <c r="E8" i="53" s="1"/>
  <c r="M7" i="55"/>
  <c r="E7" i="55" s="1"/>
  <c r="M12" i="55"/>
  <c r="E12" i="55" s="1"/>
  <c r="M19" i="52"/>
  <c r="E19" i="52" s="1"/>
  <c r="M24" i="55"/>
  <c r="E24" i="55" s="1"/>
  <c r="M18" i="55"/>
  <c r="E18" i="55" s="1"/>
  <c r="M15" i="55"/>
  <c r="E15" i="55" s="1"/>
  <c r="M8" i="46"/>
  <c r="E8" i="46" s="1"/>
  <c r="M13" i="51"/>
  <c r="E13" i="51" s="1"/>
  <c r="M20" i="55"/>
  <c r="E20" i="55" s="1"/>
  <c r="M25" i="55"/>
  <c r="E25" i="55" s="1"/>
  <c r="M19" i="55"/>
  <c r="E19" i="55" s="1"/>
  <c r="M13" i="53"/>
  <c r="E13" i="53" s="1"/>
  <c r="M10" i="53"/>
  <c r="E10" i="53" s="1"/>
  <c r="M12" i="53"/>
  <c r="E12" i="53" s="1"/>
  <c r="M11" i="53"/>
  <c r="E11" i="53" s="1"/>
  <c r="M8" i="42"/>
  <c r="E8" i="42" s="1"/>
  <c r="M9" i="47"/>
  <c r="E9" i="47" s="1"/>
  <c r="M31" i="51"/>
  <c r="E31" i="51" s="1"/>
  <c r="M20" i="50"/>
  <c r="E20" i="50" s="1"/>
  <c r="M8" i="50"/>
  <c r="E8" i="50" s="1"/>
  <c r="M24" i="51"/>
  <c r="E24" i="51" s="1"/>
  <c r="M14" i="52"/>
  <c r="E14" i="52" s="1"/>
  <c r="M13" i="52"/>
  <c r="E13" i="52" s="1"/>
  <c r="M12" i="51"/>
  <c r="E12" i="51" s="1"/>
  <c r="M23" i="51"/>
  <c r="E23" i="51" s="1"/>
  <c r="M12" i="52"/>
  <c r="E12" i="52" s="1"/>
  <c r="M14" i="48"/>
  <c r="E14" i="48" s="1"/>
  <c r="M10" i="46"/>
  <c r="E10" i="46" s="1"/>
  <c r="M21" i="48"/>
  <c r="E21" i="48" s="1"/>
  <c r="M15" i="51"/>
  <c r="E15" i="51" s="1"/>
  <c r="M7" i="47"/>
  <c r="E7" i="47" s="1"/>
  <c r="M10" i="49"/>
  <c r="E10" i="49" s="1"/>
  <c r="M15" i="48"/>
  <c r="E15" i="48" s="1"/>
  <c r="M18" i="50"/>
  <c r="E18" i="50" s="1"/>
  <c r="M13" i="50"/>
  <c r="E13" i="50" s="1"/>
  <c r="M11" i="50"/>
  <c r="E11" i="50" s="1"/>
  <c r="M15" i="50"/>
  <c r="E15" i="50" s="1"/>
  <c r="M14" i="51"/>
  <c r="E14" i="51" s="1"/>
  <c r="M16" i="52"/>
  <c r="E16" i="52" s="1"/>
  <c r="M11" i="52"/>
  <c r="E11" i="52" s="1"/>
  <c r="M7" i="52"/>
  <c r="E7" i="52" s="1"/>
  <c r="M10" i="50"/>
  <c r="E10" i="50" s="1"/>
  <c r="M8" i="52"/>
  <c r="E8" i="52" s="1"/>
  <c r="M9" i="45"/>
  <c r="E9" i="45" s="1"/>
  <c r="M8" i="45"/>
  <c r="E8" i="45" s="1"/>
  <c r="M12" i="45"/>
  <c r="E12" i="45" s="1"/>
  <c r="M8" i="49"/>
  <c r="E8" i="49" s="1"/>
  <c r="M19" i="50"/>
  <c r="E19" i="50" s="1"/>
  <c r="M9" i="52"/>
  <c r="E9" i="52" s="1"/>
  <c r="M7" i="50"/>
  <c r="E7" i="50" s="1"/>
  <c r="M7" i="51"/>
  <c r="E7" i="51" s="1"/>
  <c r="M25" i="51"/>
  <c r="E25" i="51" s="1"/>
  <c r="M20" i="52"/>
  <c r="E20" i="52" s="1"/>
  <c r="M10" i="52"/>
  <c r="E10" i="52" s="1"/>
  <c r="M18" i="48"/>
  <c r="E18" i="48" s="1"/>
  <c r="M23" i="49"/>
  <c r="E23" i="49" s="1"/>
  <c r="M13" i="49"/>
  <c r="E13" i="49" s="1"/>
  <c r="M16" i="49"/>
  <c r="E16" i="49" s="1"/>
  <c r="M18" i="47"/>
  <c r="E18" i="47" s="1"/>
  <c r="M14" i="47"/>
  <c r="E14" i="47" s="1"/>
  <c r="M11" i="49"/>
  <c r="E11" i="49" s="1"/>
  <c r="M22" i="48"/>
  <c r="E22" i="48" s="1"/>
  <c r="M13" i="48"/>
  <c r="E13" i="48" s="1"/>
  <c r="M12" i="48"/>
  <c r="E12" i="48" s="1"/>
  <c r="M22" i="49"/>
  <c r="E22" i="49" s="1"/>
  <c r="M12" i="49"/>
  <c r="E12" i="49" s="1"/>
  <c r="M7" i="49"/>
  <c r="E7" i="49" s="1"/>
  <c r="M33" i="51"/>
  <c r="E33" i="51" s="1"/>
  <c r="M19" i="49"/>
  <c r="E19" i="49" s="1"/>
  <c r="M10" i="47"/>
  <c r="E10" i="47" s="1"/>
  <c r="M29" i="51"/>
  <c r="E29" i="51" s="1"/>
  <c r="M18" i="49"/>
  <c r="E18" i="49" s="1"/>
  <c r="M8" i="47"/>
  <c r="E8" i="47" s="1"/>
  <c r="M16" i="48"/>
  <c r="E16" i="48" s="1"/>
  <c r="M20" i="49"/>
  <c r="E20" i="49" s="1"/>
  <c r="M7" i="45"/>
  <c r="E7" i="45" s="1"/>
  <c r="M11" i="44"/>
  <c r="E11" i="44" s="1"/>
  <c r="M17" i="49"/>
  <c r="E17" i="49" s="1"/>
  <c r="M14" i="49"/>
  <c r="E14" i="49" s="1"/>
  <c r="M12" i="47"/>
  <c r="E12" i="47" s="1"/>
  <c r="M7" i="48"/>
  <c r="E7" i="48" s="1"/>
  <c r="M26" i="51"/>
  <c r="E26" i="51" s="1"/>
  <c r="M9" i="49"/>
  <c r="E9" i="49" s="1"/>
  <c r="M32" i="51"/>
  <c r="E32" i="51" s="1"/>
  <c r="M30" i="51"/>
  <c r="E30" i="51" s="1"/>
  <c r="M28" i="51"/>
  <c r="E28" i="51" s="1"/>
  <c r="M18" i="51"/>
  <c r="E18" i="51" s="1"/>
  <c r="M17" i="47"/>
  <c r="E17" i="47" s="1"/>
  <c r="M24" i="49"/>
  <c r="E24" i="49" s="1"/>
  <c r="M11" i="47"/>
  <c r="E11" i="47" s="1"/>
  <c r="M21" i="49"/>
  <c r="E21" i="49" s="1"/>
  <c r="M27" i="51"/>
  <c r="E27" i="51" s="1"/>
  <c r="M13" i="45"/>
  <c r="E13" i="45" s="1"/>
  <c r="M10" i="38"/>
  <c r="E10" i="38" s="1"/>
  <c r="M8" i="37"/>
  <c r="E8" i="37" s="1"/>
  <c r="M10" i="43"/>
  <c r="E10" i="43" s="1"/>
  <c r="M17" i="45"/>
  <c r="E17" i="45" s="1"/>
  <c r="M10" i="44"/>
  <c r="E10" i="44" s="1"/>
  <c r="M10" i="42"/>
  <c r="E10" i="42" s="1"/>
  <c r="M15" i="45"/>
  <c r="E15" i="45" s="1"/>
  <c r="M16" i="45"/>
  <c r="E16" i="45" s="1"/>
  <c r="M11" i="45"/>
  <c r="E11" i="45" s="1"/>
  <c r="M19" i="45"/>
  <c r="E19" i="45" s="1"/>
  <c r="M14" i="45"/>
  <c r="E14" i="45" s="1"/>
  <c r="M18" i="45"/>
  <c r="E18" i="45" s="1"/>
  <c r="M7" i="43"/>
  <c r="E7" i="43" s="1"/>
  <c r="M9" i="40"/>
  <c r="E9" i="40" s="1"/>
  <c r="M9" i="37"/>
  <c r="E9" i="37" s="1"/>
  <c r="M8" i="40"/>
  <c r="E8" i="40" s="1"/>
  <c r="M8" i="41"/>
  <c r="E8" i="41" s="1"/>
  <c r="M9" i="42"/>
  <c r="E9" i="42" s="1"/>
  <c r="M9" i="41"/>
  <c r="E9" i="41" s="1"/>
  <c r="M7" i="40"/>
  <c r="E7" i="40" s="1"/>
  <c r="M8" i="43"/>
  <c r="E8" i="43" s="1"/>
  <c r="M12" i="42"/>
  <c r="E12" i="42" s="1"/>
  <c r="M7" i="42"/>
  <c r="E7" i="42" s="1"/>
  <c r="M9" i="43"/>
  <c r="E9" i="43" s="1"/>
  <c r="M11" i="42"/>
  <c r="E11" i="42" s="1"/>
  <c r="M7" i="44"/>
  <c r="E7" i="44" s="1"/>
  <c r="M12" i="37"/>
  <c r="E12" i="37" s="1"/>
  <c r="M8" i="44"/>
  <c r="E8" i="44" s="1"/>
  <c r="M7" i="41"/>
  <c r="E7" i="41" s="1"/>
  <c r="M12" i="41"/>
  <c r="E12" i="41" s="1"/>
  <c r="M9" i="44"/>
  <c r="E9" i="44" s="1"/>
  <c r="M11" i="40"/>
  <c r="E11" i="40" s="1"/>
  <c r="M7" i="37"/>
  <c r="E7" i="37" s="1"/>
  <c r="M10" i="41"/>
  <c r="E10" i="41" s="1"/>
  <c r="M11" i="41"/>
  <c r="E11" i="41" s="1"/>
  <c r="M7" i="38"/>
  <c r="E7" i="38" s="1"/>
  <c r="M9" i="38"/>
  <c r="E9" i="38" s="1"/>
  <c r="M8" i="38"/>
  <c r="E8" i="38" s="1"/>
  <c r="M8" i="1"/>
  <c r="E8" i="1" s="1"/>
  <c r="M11" i="1"/>
  <c r="E11" i="1" s="1"/>
  <c r="M7" i="1"/>
  <c r="E7" i="1" s="1"/>
</calcChain>
</file>

<file path=xl/sharedStrings.xml><?xml version="1.0" encoding="utf-8"?>
<sst xmlns="http://schemas.openxmlformats.org/spreadsheetml/2006/main" count="4943" uniqueCount="317">
  <si>
    <t>Colocação</t>
  </si>
  <si>
    <t>Atleta</t>
  </si>
  <si>
    <t>Clube</t>
  </si>
  <si>
    <t>TOTAL</t>
  </si>
  <si>
    <t>Desconto</t>
  </si>
  <si>
    <t>1º</t>
  </si>
  <si>
    <t>2º</t>
  </si>
  <si>
    <t>3º</t>
  </si>
  <si>
    <t>5º</t>
  </si>
  <si>
    <t>7º</t>
  </si>
  <si>
    <t>9º</t>
  </si>
  <si>
    <t>Ranking Gaúcho de Tênis de Mesa de 2025 (FTMRS):</t>
  </si>
  <si>
    <t>51º Estadual - 3ª Etapa:
Carazinho/RS</t>
  </si>
  <si>
    <t>51º Estadual - 4ª Etapa:
 Santa Maria/RS</t>
  </si>
  <si>
    <t>51º Estadual - 6ª Etapa:
 Antônio Prado/RS</t>
  </si>
  <si>
    <t>51º Estadual - 2ª Etapa:
 Vale Real/RS</t>
  </si>
  <si>
    <t>51º Estadual - 5ª Etapa:
 Porto Alegre/RS</t>
  </si>
  <si>
    <t>51º Estadual - 7ª Etapa:
Bento Gonçalves/RS</t>
  </si>
  <si>
    <t xml:space="preserve">Categoria: SUB-11 FEM </t>
  </si>
  <si>
    <t>HELENA BRANDALISE</t>
  </si>
  <si>
    <t>SAGRADO TM - BENTO GONÇALVES - RS</t>
  </si>
  <si>
    <t>SUB-11 FEM</t>
  </si>
  <si>
    <t>TMB Estadual - 1ª Etapa - Carlos Barbosa/RS - 2025.</t>
  </si>
  <si>
    <t>ANA JÚLIA DE GIACOMETTI SCHOEFFER</t>
  </si>
  <si>
    <t xml:space="preserve">NATÁLIA TOTEL BORGES NUNES </t>
  </si>
  <si>
    <t xml:space="preserve">Categoria: SUB-13 FEM </t>
  </si>
  <si>
    <t>ALICE DALLA CORTE</t>
  </si>
  <si>
    <t>PROJETO FUTURO - RS</t>
  </si>
  <si>
    <t>SUB-13 FEM</t>
  </si>
  <si>
    <t>VALENTINA JORGE YATSU</t>
  </si>
  <si>
    <t>GRÊMIO NÁUTICO GAÚCHO - POA</t>
  </si>
  <si>
    <t xml:space="preserve">Categoria: ABSOLUTO B (FEM) </t>
  </si>
  <si>
    <t>THAÍS AZUÇAH TANAKA</t>
  </si>
  <si>
    <t>NIPO IVOTI - RS</t>
  </si>
  <si>
    <t>ABSOLUTO B (FEM)</t>
  </si>
  <si>
    <t>SABRINA CAGNIN MOSCHEN</t>
  </si>
  <si>
    <t>SOGIPA PORTO ALEGRE - RS</t>
  </si>
  <si>
    <t>KALLYNA CIRINO FERNANDES</t>
  </si>
  <si>
    <t>MARIA EDUARDA DO NASCIMENTO</t>
  </si>
  <si>
    <t xml:space="preserve">BETINA ALMEIDA FONSECA </t>
  </si>
  <si>
    <t xml:space="preserve">Categoria: ABSOLUTO B (MAS) </t>
  </si>
  <si>
    <t>BRUNO ROTTMANN BANDEIRA</t>
  </si>
  <si>
    <t>ABSOLUTO B (MAS)</t>
  </si>
  <si>
    <t>RENATO MARQUES SCUR</t>
  </si>
  <si>
    <t>ASSOCIAÇÃO CAXIENSE DE TÊNIS DE MESA - ACTM - RS</t>
  </si>
  <si>
    <t>EDUARDO DA SILVA NUNES</t>
  </si>
  <si>
    <t>HUMBERTO EDUARDO CÂMARA SCHMIDT</t>
  </si>
  <si>
    <t>SOCIEDADE GINÁSTICA DE SÃO LEOPOLDO - RS</t>
  </si>
  <si>
    <t>GUSTAVO HENRIQUE RAMOS DA SILVA</t>
  </si>
  <si>
    <t>MARCELO BENITES DE LIMA</t>
  </si>
  <si>
    <t>ADRIANO PREIS</t>
  </si>
  <si>
    <t>TÊNIS DE MESA VALE REAL</t>
  </si>
  <si>
    <t>LUÍS HENRIQUE OLCZEVSKI</t>
  </si>
  <si>
    <t>LEÃO DAS MISSÕES TÊNIS DE MESA/LIGA NORTE RS</t>
  </si>
  <si>
    <t>FÁBIO KRÜGER</t>
  </si>
  <si>
    <t xml:space="preserve">Categoria: ABSOLUTO D (FEM) </t>
  </si>
  <si>
    <t>TANIRA AKARI TANAKA</t>
  </si>
  <si>
    <t>ABSOLUTO D (FEM)</t>
  </si>
  <si>
    <t>BRENDA NATHALIA TRUJILLO ARENAS</t>
  </si>
  <si>
    <t>LIANE MARIA DALLEGRAVE BAUMANN</t>
  </si>
  <si>
    <t>GIULIANA DE ABREU</t>
  </si>
  <si>
    <t>ASSOCIAÇÃO DE TÊNIS DE MESA CARAZINHO - RS</t>
  </si>
  <si>
    <t>LUÍSA CUNHA GONÇALVES</t>
  </si>
  <si>
    <t>LIJANE MIKOLASKI BELUSSO</t>
  </si>
  <si>
    <t>ALESSANDRA DA SILVA DOS SANTOS</t>
  </si>
  <si>
    <t>AMANDA MOHR</t>
  </si>
  <si>
    <t>ESTELA MOSCHETTA EIDELWEIN</t>
  </si>
  <si>
    <t>JULIA FONSECA GARCIA</t>
  </si>
  <si>
    <t>POLIANA MARIA RIZZON</t>
  </si>
  <si>
    <t>MARISA DA GRAÇA DA SILVEIRA</t>
  </si>
  <si>
    <t>ANDRÉIA DE GIACOMETTI</t>
  </si>
  <si>
    <t xml:space="preserve">Categoria: ABSOLUTO D (MAS) </t>
  </si>
  <si>
    <t>PEDRO GOTTEMS</t>
  </si>
  <si>
    <t>ESPORTE CLUBE UNIÃO CORINTHIANS - RS</t>
  </si>
  <si>
    <t>ABSOLUTO D (MAS)</t>
  </si>
  <si>
    <t xml:space="preserve">TIAGO DA SILVA </t>
  </si>
  <si>
    <t>ARTHUR BRANDELLI TUMELERO</t>
  </si>
  <si>
    <t>LEONARDO MARTINS</t>
  </si>
  <si>
    <t>JOÃO VINÍCIUS BATISTA VALENÇA</t>
  </si>
  <si>
    <t>JAIME ROBERTO MULLER</t>
  </si>
  <si>
    <t>HUGO MARCELO SUAREZ</t>
  </si>
  <si>
    <t>HEITOR BOMBARDELLI DE CAMPOS</t>
  </si>
  <si>
    <t>DAVI DE OLIVEIRA SANTOS</t>
  </si>
  <si>
    <t>MARCO ANTÔNIO MENEZES BANDEIRA</t>
  </si>
  <si>
    <t>LUIZ VICENTE TARRAGO</t>
  </si>
  <si>
    <t>GUSTAVO GERMANI MARTINS</t>
  </si>
  <si>
    <t>MARCO ANTÔNIO DILLENBURG</t>
  </si>
  <si>
    <t>GONZALO RAUL SCHIAVO GOMEZ</t>
  </si>
  <si>
    <t>RENAN REMOR OLIVEIRA</t>
  </si>
  <si>
    <t>EDSON CARLOS DOS SANTOS NUNES</t>
  </si>
  <si>
    <t>CRISTIAN SANTOS FRIGOTTO</t>
  </si>
  <si>
    <t>TOPSPIN ACADEMIA DE TÊNIS DE MESA - RS</t>
  </si>
  <si>
    <t xml:space="preserve">Categoria: ABSOLUTO E (MAS) </t>
  </si>
  <si>
    <t>VINICIUS BASSO MOREIRA</t>
  </si>
  <si>
    <t>ABSOLUTO E (MAS)</t>
  </si>
  <si>
    <t>RODRIGO PASUCH</t>
  </si>
  <si>
    <t>CRISTIANO FARINEA</t>
  </si>
  <si>
    <t>THIAGO FERREIRA PRESTES DOS SANTOS</t>
  </si>
  <si>
    <t>FLÁVIO HASHIMOTO</t>
  </si>
  <si>
    <t>MAURÍCIO DEWITT WEINGARTNER</t>
  </si>
  <si>
    <t>ASSOCIACAO ATLETICA BANCO DO BRASIL (AABB) CANOAS/RS</t>
  </si>
  <si>
    <t>ROBLEDO VIDOR VIEIRA</t>
  </si>
  <si>
    <t>MATEUS ARMANI MAIOLI SECCON VOLPATO</t>
  </si>
  <si>
    <t>PABLO MIGUEL CANTARELI</t>
  </si>
  <si>
    <t>JÚLIO VITOLVINO COELHO SCHOEFFER</t>
  </si>
  <si>
    <t>CARLOS EMIR DA SILVA OLIVEIRA</t>
  </si>
  <si>
    <t>ALBINO LUIZ OLCZEVSKI</t>
  </si>
  <si>
    <t>ALBAIR DE CAMARGO</t>
  </si>
  <si>
    <t xml:space="preserve">Categoria: ABSOLUTO F (MAS) </t>
  </si>
  <si>
    <t>FELIPE KRINDGES DE FREITAS</t>
  </si>
  <si>
    <t>ABSOLUTO F (MAS)</t>
  </si>
  <si>
    <t>MAURICIO MEZZALIRA</t>
  </si>
  <si>
    <t>KAUA DOS SANTOS PEREIRA</t>
  </si>
  <si>
    <t>JOÃO AUGUSTO ZORTÉA</t>
  </si>
  <si>
    <t>ARTHUR LAVALL DIAS</t>
  </si>
  <si>
    <t>ROBSON LUIS OLBERMANN</t>
  </si>
  <si>
    <t xml:space="preserve">FÁBIO DE VARGAS BERG </t>
  </si>
  <si>
    <t>TOMAS FRANCISCO SUAREZ PIRIZ</t>
  </si>
  <si>
    <t>ARTHUR INACIO ARNOLD</t>
  </si>
  <si>
    <t>ANDRÉ LEUCKERT CÍRIO</t>
  </si>
  <si>
    <t xml:space="preserve">DAGOBERTO STELLO MOREIRA </t>
  </si>
  <si>
    <t>ELSON WILLIAM DE MATOS</t>
  </si>
  <si>
    <t>MATHEUS BASSEDONI DOSSENA</t>
  </si>
  <si>
    <t>HENRIQUE DE FREITAS DE QUADROS</t>
  </si>
  <si>
    <t>JOÃO FRANCISCO MONTEIRO VIEIRA</t>
  </si>
  <si>
    <t>CEZAR AUGUSTO SCHUH</t>
  </si>
  <si>
    <t>PAULO TOSHIO TANAKA</t>
  </si>
  <si>
    <t>BRUNO RODRIGUES MACEDO</t>
  </si>
  <si>
    <t>CLUBE DIAMANTINOS - RS</t>
  </si>
  <si>
    <t>ARTUR VARGAS DOS REIS</t>
  </si>
  <si>
    <t>JAIR SOARES FONSECA FILHO</t>
  </si>
  <si>
    <t>FRANCO FONTE MARQUES</t>
  </si>
  <si>
    <t xml:space="preserve">JOÃO PAULO CASTRO DA SILVA NETO </t>
  </si>
  <si>
    <t>JOÃO MENDES DE OLIVEIRA JUNIOR</t>
  </si>
  <si>
    <t xml:space="preserve">VINICIUS FELICIO SCOPEL </t>
  </si>
  <si>
    <t>EDUARDO LEVANDOVSKI</t>
  </si>
  <si>
    <t>JULIO BRUM</t>
  </si>
  <si>
    <t xml:space="preserve">AUGUSTO OLIBONI RODRIGUES </t>
  </si>
  <si>
    <t>PEDRO HENRIQUE MENEGAT</t>
  </si>
  <si>
    <t xml:space="preserve">LUIZ ALBERTO DE MORAES CABRAL </t>
  </si>
  <si>
    <t>CHRISTOPHER DA SILVA ECHEVENGUÁ</t>
  </si>
  <si>
    <t>RAFAEL DIEHL</t>
  </si>
  <si>
    <t>LORENZO MESS HASHIMOTO</t>
  </si>
  <si>
    <t xml:space="preserve">CLÉVERSON SIDINEI.WENDT </t>
  </si>
  <si>
    <t xml:space="preserve">KAIQUI JORGE SERAFINI FERNANDES </t>
  </si>
  <si>
    <t>HENRIQUE SANTOS DE SOUZA</t>
  </si>
  <si>
    <t>JULIO DE ALMEIDA CALDAS</t>
  </si>
  <si>
    <t>BRUNO OLIVEIRA DE SOUZA</t>
  </si>
  <si>
    <t>MIGUEL DINIZ SONDA</t>
  </si>
  <si>
    <t xml:space="preserve">CARLOS EDUARDO DOS SANTOS FLECK </t>
  </si>
  <si>
    <t>RODRIGO PASA</t>
  </si>
  <si>
    <t>MURILO SIMIONI MEZZALIRA</t>
  </si>
  <si>
    <t xml:space="preserve">FELIPE CARDOZO DE OLIVEIRA </t>
  </si>
  <si>
    <t>MATEUS ROCHA  OLIVEIRA</t>
  </si>
  <si>
    <t>HENRIQUE MONTEGGIA DIAS</t>
  </si>
  <si>
    <t>PEDRO MORSCH DA COSTA</t>
  </si>
  <si>
    <t>EDUARDO SCHORR</t>
  </si>
  <si>
    <t>MÁRCIO ANTONIO MINUSSO MACIEL</t>
  </si>
  <si>
    <t>IURI DA SILVA MACHT</t>
  </si>
  <si>
    <t>FÁBIO ANDRÉ FRANTZ</t>
  </si>
  <si>
    <t>ROGÉRIO RIZZON</t>
  </si>
  <si>
    <t>BRUNO VITOR BORN</t>
  </si>
  <si>
    <t>SAMUEL LINN MACHADO</t>
  </si>
  <si>
    <t>LUAN FONSECA GARCIA</t>
  </si>
  <si>
    <t>CARLOS DANIEL ANGRIZANO DUVAL RODRIGUES</t>
  </si>
  <si>
    <t>GUSTAVO DE ALMEIDA CALDAS</t>
  </si>
  <si>
    <t>RENAN NUNES DA SILVA</t>
  </si>
  <si>
    <t>ERITON LUIS AQUINO VETORETTI</t>
  </si>
  <si>
    <t>ROQUE WAGNER</t>
  </si>
  <si>
    <t xml:space="preserve">ARTHUR LOPES.WENDT </t>
  </si>
  <si>
    <t>MATEUS DE SOUZA WOLKMER</t>
  </si>
  <si>
    <t xml:space="preserve">Categoria: ADULTO (FEM) </t>
  </si>
  <si>
    <t>ADULTO (FEM)</t>
  </si>
  <si>
    <t xml:space="preserve">Categoria: ADULTO (MAS) </t>
  </si>
  <si>
    <t>ADULTO (MAS)</t>
  </si>
  <si>
    <t>MURILO ROTTMANN BANDEIRA</t>
  </si>
  <si>
    <t xml:space="preserve">Categoria: LADY 30 </t>
  </si>
  <si>
    <t>LADY 30</t>
  </si>
  <si>
    <t xml:space="preserve">Categoria: SÊNIOR 30 </t>
  </si>
  <si>
    <t>SÊNIOR 30</t>
  </si>
  <si>
    <t>DIOGO FRANCISCO NOGUEIRA ARAÚJO</t>
  </si>
  <si>
    <t xml:space="preserve">Categoria: SUB-09 MAS </t>
  </si>
  <si>
    <t>HENRIQUE CLAIN IBING BUENO</t>
  </si>
  <si>
    <t>SUB-09 MAS</t>
  </si>
  <si>
    <t>LEONARDO MIKOLASKI BELUSSO</t>
  </si>
  <si>
    <t>THIAGO HENRIQUE TOMASINI</t>
  </si>
  <si>
    <t>ARTHUR ZANELLA BAGGIO</t>
  </si>
  <si>
    <t xml:space="preserve">Categoria: SUB-11 MAS </t>
  </si>
  <si>
    <t>MATHEUS TROJAHN FRANTZ</t>
  </si>
  <si>
    <t>SUB-11 MAS</t>
  </si>
  <si>
    <t>VICENTE GUERRA CARRA</t>
  </si>
  <si>
    <t>PABLO VALIM CARBONAI</t>
  </si>
  <si>
    <t>MIGUEL MARTINS MENDES</t>
  </si>
  <si>
    <t>BERNARDO DA SILVA ÁVILA</t>
  </si>
  <si>
    <t>RAFAEL PORTO LUCAS</t>
  </si>
  <si>
    <t xml:space="preserve">Categoria: SUB-13 MAS </t>
  </si>
  <si>
    <t>EDUARDO BRIZOLLA FRICK</t>
  </si>
  <si>
    <t>SUB-13 MAS</t>
  </si>
  <si>
    <t>DAVI MULLER TRES PAN</t>
  </si>
  <si>
    <t>OTÁVIO COLOMBO DOS SANTOS</t>
  </si>
  <si>
    <t>HENRIQUE ZAUPA DORNELES</t>
  </si>
  <si>
    <t>LEONARDO BRANDALISE</t>
  </si>
  <si>
    <t>JOÃO DIAS CAPILHEIRA</t>
  </si>
  <si>
    <t>ANTÔNIO FLORES DE SOUZA</t>
  </si>
  <si>
    <t xml:space="preserve">DAVY POLLI </t>
  </si>
  <si>
    <t xml:space="preserve">BERNARDO SACHET MANFROI </t>
  </si>
  <si>
    <t>LUCAS CLAIN IBING BUENO</t>
  </si>
  <si>
    <t>BERNARDO DE MACEDO REUS</t>
  </si>
  <si>
    <t xml:space="preserve">Categoria: SUB-15 FEM </t>
  </si>
  <si>
    <t>SUB-15 FEM</t>
  </si>
  <si>
    <t xml:space="preserve">Categoria: SUB-15 MAS </t>
  </si>
  <si>
    <t>ARTUR FEHLBERG GRIMALDI CANDIDO</t>
  </si>
  <si>
    <t>SUB-15 MAS</t>
  </si>
  <si>
    <t>LEONARDO DE SOUZA GIACOMELLI</t>
  </si>
  <si>
    <t xml:space="preserve">Categoria: SUB-19 MAS </t>
  </si>
  <si>
    <t>BERNARDO MUNIZ DA SILVA</t>
  </si>
  <si>
    <t>SUB-19 MAS</t>
  </si>
  <si>
    <t>DAVI RIGON MANTHEY</t>
  </si>
  <si>
    <t>LUIZ ARQUIMEDES DE CASTRO</t>
  </si>
  <si>
    <t>EMANUEL JUCHEM</t>
  </si>
  <si>
    <t>NICOLAS CAREGNATO KOWALSKI</t>
  </si>
  <si>
    <t xml:space="preserve">LUAN TREMARIN DA ROSA </t>
  </si>
  <si>
    <t xml:space="preserve">FILIPE MURARO KLEMENT </t>
  </si>
  <si>
    <t xml:space="preserve">Categoria: SUB-21 MAS </t>
  </si>
  <si>
    <t>SUB-21 MAS</t>
  </si>
  <si>
    <t xml:space="preserve">Categoria: VETERANO 40 MAS </t>
  </si>
  <si>
    <t>VETERANO 40 MAS</t>
  </si>
  <si>
    <t>LEONARDO PEREIRA CANTARELLI</t>
  </si>
  <si>
    <t>MARCELO OLIVEIRA KNEBEL</t>
  </si>
  <si>
    <t>GIANO JARDIM LOPEZ</t>
  </si>
  <si>
    <t xml:space="preserve">Categoria: VETERANO 50 FEM </t>
  </si>
  <si>
    <t>VETERANO 50 FEM</t>
  </si>
  <si>
    <t>CRISTIANE ROTTMANN BANDEIRA</t>
  </si>
  <si>
    <t xml:space="preserve">Categoria: VETERANO 50 MAS </t>
  </si>
  <si>
    <t>VETERANO 50 MAS</t>
  </si>
  <si>
    <t>DAVIDE CARBONAI</t>
  </si>
  <si>
    <t xml:space="preserve">Categoria: VETERANO 60 MAS </t>
  </si>
  <si>
    <t>VETERANO 60 MAS</t>
  </si>
  <si>
    <t xml:space="preserve">Categoria: VETERANO 70 MAS </t>
  </si>
  <si>
    <t>VETERANO 70 MAS</t>
  </si>
  <si>
    <t>LUIS MARIA ROMERO LIMA</t>
  </si>
  <si>
    <t>JOÃO CARLOS IRIGOYEN</t>
  </si>
  <si>
    <t xml:space="preserve">Categoria: ABSOLUTO A (FEM) </t>
  </si>
  <si>
    <t>SOFIA HARUMI BEZERRA KANO</t>
  </si>
  <si>
    <t>ABSOLUTO A (FEM)</t>
  </si>
  <si>
    <t>TMB Estadual - 2ª Etapa - Vale Real/RS - 2025</t>
  </si>
  <si>
    <t>VICTÓRIA  GEHM STRASSBURGER</t>
  </si>
  <si>
    <t xml:space="preserve">Categoria: ABSOLUTO C (FEM) </t>
  </si>
  <si>
    <t>ABSOLUTO C (FEM)</t>
  </si>
  <si>
    <t>STEPHANY DA FONTOURA DA ROSA</t>
  </si>
  <si>
    <t>MARTIN ANTÔNIO VIDOR</t>
  </si>
  <si>
    <t>FABRÍCIO GOMES DE ABREU F. ABREU</t>
  </si>
  <si>
    <t>ANDRÉ GARCIA BARBOSA</t>
  </si>
  <si>
    <t>DANIEL MULLER BUTTOW</t>
  </si>
  <si>
    <t>JULIANO ILHA</t>
  </si>
  <si>
    <t>JOÃO VITOR CEARON MASCHIO</t>
  </si>
  <si>
    <t xml:space="preserve">CARLOS JANUÁRIO PORTAL MENDES </t>
  </si>
  <si>
    <t>JÚLIO CÉSAR KRANZ</t>
  </si>
  <si>
    <t>FERNANDO CRISTIAN LOPES</t>
  </si>
  <si>
    <t>GUSTAVO SILVEIRA LEITE</t>
  </si>
  <si>
    <t>MAURÍCIO LEOPOLD SILVA</t>
  </si>
  <si>
    <t>DAVID ROCHA SANTI</t>
  </si>
  <si>
    <t xml:space="preserve">TIAGO ENGEL </t>
  </si>
  <si>
    <t xml:space="preserve">SOFIA THEODORO NEGRINI </t>
  </si>
  <si>
    <t xml:space="preserve">PEDRO FERREIRA DA ROSA DA FONSECA </t>
  </si>
  <si>
    <t>LORENZO FERREIRA SCHOTT</t>
  </si>
  <si>
    <t>RICARDO GRELLMANN BERGHAHN</t>
  </si>
  <si>
    <t>GABRIELLY SOARES DA SILVA</t>
  </si>
  <si>
    <t xml:space="preserve">ARTHUR ALEGRE COLPANI </t>
  </si>
  <si>
    <t>LUIZ MIGUEL CARDOSO ORESTES</t>
  </si>
  <si>
    <t>BENJAMIN BERCLAZ LOPES</t>
  </si>
  <si>
    <t xml:space="preserve">Categoria: SUB-21 FEM </t>
  </si>
  <si>
    <t>SUB-21 FEM</t>
  </si>
  <si>
    <t>DEISE CANDEMIL VALIM</t>
  </si>
  <si>
    <t>CARLOS HUMBERTO SCHMIDT</t>
  </si>
  <si>
    <t>4º</t>
  </si>
  <si>
    <t>6º</t>
  </si>
  <si>
    <t>8º</t>
  </si>
  <si>
    <t>10º</t>
  </si>
  <si>
    <t>11º</t>
  </si>
  <si>
    <t>12º</t>
  </si>
  <si>
    <t>13º</t>
  </si>
  <si>
    <t>14º</t>
  </si>
  <si>
    <t>TMB Estadual - 3ª Etapa - Carazinho/RS - 2025</t>
  </si>
  <si>
    <t xml:space="preserve">Categoria: ABSOLUTO C (MAS) </t>
  </si>
  <si>
    <t>ABSOLUTO C (MAS)</t>
  </si>
  <si>
    <t>MARIA JULIA OCHÔA DA SILVA</t>
  </si>
  <si>
    <t>EDUARDO KURTZ BATISTA</t>
  </si>
  <si>
    <t>VILSON ARTUR BESKOW</t>
  </si>
  <si>
    <t>MURILO BART OTEIRO</t>
  </si>
  <si>
    <t>NICOLAS HERNANDEZ GIL</t>
  </si>
  <si>
    <t>ABNER GILLIAN KRUGER ARAIS</t>
  </si>
  <si>
    <t>ERNANDES RUBIN DE MELLO</t>
  </si>
  <si>
    <t>OSMAR KNEBEL</t>
  </si>
  <si>
    <t>FLÁVIO MENEZES DOS REIS</t>
  </si>
  <si>
    <t>RAMON DO CARMO</t>
  </si>
  <si>
    <t>ANDRÉ ZUCHETTO</t>
  </si>
  <si>
    <t>CASSIANO DUPONT FERRI</t>
  </si>
  <si>
    <t>RICHIELI RUBEN VIDOR</t>
  </si>
  <si>
    <t>FRANCESCO PAGANI GALVÃO</t>
  </si>
  <si>
    <t>UNIPAMPA - UNIVERSIDADE FEDERAL DO PAMPA</t>
  </si>
  <si>
    <t>JOSIAS LEÃO</t>
  </si>
  <si>
    <t>ANTONIO MARTINS JUNIOR</t>
  </si>
  <si>
    <t>JANETE  CANTARELI</t>
  </si>
  <si>
    <t>HELENA MASCHIO HORTENCIO</t>
  </si>
  <si>
    <t>VITHOR SANTA LUCIA SONZA</t>
  </si>
  <si>
    <t>JOÃO GABRIEL RAMOS NOZARI</t>
  </si>
  <si>
    <t xml:space="preserve">Categoria: SUB-19 FEM </t>
  </si>
  <si>
    <t>SUB-19 FEM</t>
  </si>
  <si>
    <t>SOFIA KOGA GUINDANI</t>
  </si>
  <si>
    <t>IGOR REISSNER DE OLIVEIRA</t>
  </si>
  <si>
    <t>RAPHAELL NUNES E SILVA</t>
  </si>
  <si>
    <t>ODON TEIXEIRA DA SILVA  FILHO</t>
  </si>
  <si>
    <t>15º</t>
  </si>
  <si>
    <t>16º</t>
  </si>
  <si>
    <t>18º</t>
  </si>
  <si>
    <t>20º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</si>
</sst>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sz val="11"/>
      <color indexed="8"/>
      <name val="Calibri"/>
      <family val="2"/>
    </font>
    <font>
      <sz val="2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1" fillId="0" borderId="0" xfId="1"/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2" fillId="0" borderId="0" xfId="1" applyFont="1" applyBorder="1" applyAlignment="1">
      <alignment horizontal="centerContinuous" vertical="center" wrapText="1"/>
    </xf>
    <xf numFmtId="0" fontId="3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center" vertical="center" wrapText="1"/>
    </xf>
    <xf numFmtId="0" fontId="0" fillId="2" borderId="0" xfId="0" applyFill="1"/>
    <xf numFmtId="1" fontId="0" fillId="2" borderId="2" xfId="0" applyNumberFormat="1" applyFill="1" applyBorder="1"/>
    <xf numFmtId="0" fontId="0" fillId="2" borderId="2" xfId="0" applyFill="1" applyBorder="1"/>
    <xf numFmtId="0" fontId="3" fillId="2" borderId="2" xfId="0" applyFont="1" applyFill="1" applyBorder="1"/>
    <xf numFmtId="0" fontId="0" fillId="3" borderId="0" xfId="0" applyFill="1"/>
    <xf numFmtId="0" fontId="3" fillId="3" borderId="2" xfId="0" applyFont="1" applyFill="1" applyBorder="1"/>
    <xf numFmtId="0" fontId="0" fillId="3" borderId="2" xfId="0" applyFill="1" applyBorder="1"/>
    <xf numFmtId="1" fontId="0" fillId="3" borderId="2" xfId="0" applyNumberFormat="1" applyFill="1" applyBorder="1"/>
    <xf numFmtId="0" fontId="0" fillId="0" borderId="2" xfId="0" applyBorder="1" applyAlignment="1">
      <alignment horizontal="center" wrapText="1"/>
    </xf>
    <xf numFmtId="0" fontId="0" fillId="0" borderId="1" xfId="0" applyBorder="1"/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4" borderId="0" xfId="0" applyFill="1"/>
    <xf numFmtId="1" fontId="0" fillId="4" borderId="2" xfId="0" applyNumberFormat="1" applyFill="1" applyBorder="1"/>
    <xf numFmtId="0" fontId="0" fillId="4" borderId="2" xfId="0" applyFill="1" applyBorder="1"/>
    <xf numFmtId="0" fontId="3" fillId="4" borderId="2" xfId="0" applyFont="1" applyFill="1" applyBorder="1"/>
    <xf numFmtId="0" fontId="1" fillId="0" borderId="2" xfId="1" applyBorder="1" applyAlignment="1">
      <alignment horizontal="center" vertical="center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QuadroMedalhas_Carlos-Barbosa_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Sheet2"/>
    </sheetNames>
    <sheetDataSet>
      <sheetData sheetId="0" refreshError="1"/>
      <sheetData sheetId="1">
        <row r="1">
          <cell r="E1" t="str">
            <v>SUB-09 MAS</v>
          </cell>
        </row>
        <row r="2">
          <cell r="E2" t="str">
            <v>SUB-13 MAS</v>
          </cell>
        </row>
        <row r="3">
          <cell r="E3" t="str">
            <v>SUB-15 MAS</v>
          </cell>
        </row>
        <row r="4">
          <cell r="E4" t="str">
            <v>SUB-19 MAS</v>
          </cell>
        </row>
        <row r="5">
          <cell r="E5" t="str">
            <v>SUB-21 MAS</v>
          </cell>
        </row>
        <row r="6">
          <cell r="E6" t="str">
            <v>ABSOLUTO A (MAS)</v>
          </cell>
        </row>
        <row r="7">
          <cell r="E7" t="str">
            <v>ABSOLUTO B (MAS)</v>
          </cell>
        </row>
        <row r="8">
          <cell r="E8" t="str">
            <v>ABSOLUTO C (MAS)</v>
          </cell>
        </row>
        <row r="9">
          <cell r="E9" t="str">
            <v>ADULTO (MAS)</v>
          </cell>
        </row>
        <row r="10">
          <cell r="E10" t="str">
            <v>SUB-09 FEM</v>
          </cell>
        </row>
        <row r="11">
          <cell r="E11" t="str">
            <v>SUB-13 FEM</v>
          </cell>
        </row>
        <row r="12">
          <cell r="E12" t="str">
            <v>SUB-15 FEM</v>
          </cell>
        </row>
        <row r="13">
          <cell r="E13" t="str">
            <v>SUB-19 FEM</v>
          </cell>
        </row>
        <row r="14">
          <cell r="E14" t="str">
            <v>SUB-21 FEM</v>
          </cell>
        </row>
        <row r="15">
          <cell r="E15" t="str">
            <v>ABSOLUTO A (FEM)</v>
          </cell>
        </row>
        <row r="16">
          <cell r="E16" t="str">
            <v>ABSOLUTO B (FEM)</v>
          </cell>
        </row>
        <row r="17">
          <cell r="E17" t="str">
            <v>ABSOLUTO C (FEM)</v>
          </cell>
        </row>
        <row r="18">
          <cell r="E18" t="str">
            <v>ADULTO (FEM)</v>
          </cell>
        </row>
        <row r="19">
          <cell r="E19" t="str">
            <v>ABSOLUTO D (MAS)</v>
          </cell>
        </row>
        <row r="20">
          <cell r="E20" t="str">
            <v>ABSOLUTO E (MAS)</v>
          </cell>
        </row>
        <row r="21">
          <cell r="E21" t="str">
            <v>ABSOLUTO D (FEM)</v>
          </cell>
        </row>
        <row r="22">
          <cell r="E22" t="str">
            <v>SUB-11 FEM</v>
          </cell>
        </row>
        <row r="23">
          <cell r="E23" t="str">
            <v>SUB-11 MAS</v>
          </cell>
        </row>
        <row r="24">
          <cell r="E24" t="str">
            <v>ABSOLUTO F (MAS)</v>
          </cell>
        </row>
        <row r="25">
          <cell r="E25" t="str">
            <v>12 (MIRIM-1) MAS</v>
          </cell>
        </row>
        <row r="26">
          <cell r="E26" t="str">
            <v>13 (MIRIM-2) MAS</v>
          </cell>
        </row>
        <row r="27">
          <cell r="E27" t="str">
            <v>14 (INFANTIL-1) MAS</v>
          </cell>
        </row>
        <row r="28">
          <cell r="E28" t="str">
            <v>15 (INFANTIL-2) MAS</v>
          </cell>
        </row>
        <row r="29">
          <cell r="E29" t="str">
            <v>SUB-19 (JUVENIL-1) MAS</v>
          </cell>
        </row>
        <row r="30">
          <cell r="E30" t="str">
            <v>SUB-19 (JUVENIL-2) MAS</v>
          </cell>
        </row>
        <row r="31">
          <cell r="E31" t="str">
            <v>14 (INFANTIL-1) FEM</v>
          </cell>
        </row>
        <row r="32">
          <cell r="E32" t="str">
            <v>15 (INFANTIL-2) FEM</v>
          </cell>
        </row>
        <row r="33">
          <cell r="E33" t="str">
            <v>SUB-19 (JUVENIL-1) FEM</v>
          </cell>
        </row>
        <row r="34">
          <cell r="E34" t="str">
            <v>SUB-19 (JUVENIL-2) FEM</v>
          </cell>
        </row>
        <row r="35">
          <cell r="E35" t="str">
            <v>SUB-15(INFANTIL) DUPLA MISTA</v>
          </cell>
        </row>
        <row r="36">
          <cell r="E36" t="str">
            <v>SUB-19(JUVENIL) DUPLA MISTA</v>
          </cell>
        </row>
        <row r="37">
          <cell r="E37" t="str">
            <v>ABSOLUTO A - DUPLA MISTA</v>
          </cell>
        </row>
        <row r="38">
          <cell r="E38" t="str">
            <v>ABSOLUTO B - DUPLA MISTA</v>
          </cell>
        </row>
        <row r="39">
          <cell r="E39" t="str">
            <v>ABSOLUTO C - DUPLA MISTA</v>
          </cell>
        </row>
        <row r="40">
          <cell r="E40" t="str">
            <v>ABSOLUTO D - DUPLA MISTA</v>
          </cell>
        </row>
        <row r="41">
          <cell r="E41" t="str">
            <v>ABSOLUTO A - DUPLA  MAS</v>
          </cell>
        </row>
        <row r="42">
          <cell r="E42" t="str">
            <v xml:space="preserve">ABSOLUTO A - DUPLA FEM </v>
          </cell>
        </row>
        <row r="43">
          <cell r="E43" t="str">
            <v>ABSOLUTO B - DUPLA  MAS</v>
          </cell>
        </row>
        <row r="44">
          <cell r="E44" t="str">
            <v>ABSOLUTO B - DUPLA FEM</v>
          </cell>
        </row>
        <row r="45">
          <cell r="E45" t="str">
            <v>ABSOLUTO C - DUPLA  MAS</v>
          </cell>
        </row>
        <row r="46">
          <cell r="E46" t="str">
            <v>ABSOLUTO C - DUPLA FEM</v>
          </cell>
        </row>
        <row r="47">
          <cell r="E47" t="str">
            <v>ABSOLUTO D - DUPLA MAS</v>
          </cell>
        </row>
        <row r="48">
          <cell r="E48" t="str">
            <v>ABSOLUTO D - DUPLA  FEM</v>
          </cell>
        </row>
        <row r="49">
          <cell r="E49" t="str">
            <v>ABSOLUTO F - DUPLA MAS</v>
          </cell>
        </row>
        <row r="50">
          <cell r="E50" t="str">
            <v>ABSOLUTO E - DUPLA MAS</v>
          </cell>
        </row>
        <row r="51">
          <cell r="E51" t="str">
            <v>LADY 30</v>
          </cell>
        </row>
        <row r="52">
          <cell r="E52" t="str">
            <v>LADY 35</v>
          </cell>
        </row>
        <row r="53">
          <cell r="E53" t="str">
            <v>VETERANO 40 FEM</v>
          </cell>
        </row>
        <row r="54">
          <cell r="E54" t="str">
            <v>VETERANO 45 FEM</v>
          </cell>
        </row>
        <row r="55">
          <cell r="E55" t="str">
            <v>VETERANO 50 FEM</v>
          </cell>
        </row>
        <row r="56">
          <cell r="E56" t="str">
            <v>VETERANO 55 FEM</v>
          </cell>
        </row>
        <row r="57">
          <cell r="E57" t="str">
            <v>VETERANO 60 FEM</v>
          </cell>
        </row>
        <row r="58">
          <cell r="E58" t="str">
            <v>VETERANO 65 FEM</v>
          </cell>
        </row>
        <row r="59">
          <cell r="E59" t="str">
            <v>VETERANO 70 FEM</v>
          </cell>
        </row>
        <row r="60">
          <cell r="E60" t="str">
            <v>VETERANO 75 FEM</v>
          </cell>
        </row>
        <row r="61">
          <cell r="E61" t="str">
            <v>SÊNIOR 30</v>
          </cell>
        </row>
        <row r="62">
          <cell r="E62" t="str">
            <v>SÊNIOR 35</v>
          </cell>
        </row>
        <row r="63">
          <cell r="E63" t="str">
            <v>VETERANO 40 MAS</v>
          </cell>
        </row>
        <row r="64">
          <cell r="E64" t="str">
            <v>VETERANO 45 MAS</v>
          </cell>
        </row>
        <row r="65">
          <cell r="E65" t="str">
            <v>VETERANO 50 MAS</v>
          </cell>
        </row>
        <row r="66">
          <cell r="E66" t="str">
            <v>VETERANO 55 MAS</v>
          </cell>
        </row>
        <row r="67">
          <cell r="E67" t="str">
            <v>VETERANO 60 MAS</v>
          </cell>
        </row>
        <row r="68">
          <cell r="E68" t="str">
            <v>VETERANO 65 MAS</v>
          </cell>
        </row>
        <row r="69">
          <cell r="E69" t="str">
            <v>VETERANO 70 MAS</v>
          </cell>
        </row>
        <row r="70">
          <cell r="E70" t="str">
            <v>VETERANO 75 MAS</v>
          </cell>
        </row>
        <row r="71">
          <cell r="E71" t="str">
            <v>SUB-07 MAS</v>
          </cell>
        </row>
        <row r="72">
          <cell r="E72" t="str">
            <v>SUB-07 FEM</v>
          </cell>
        </row>
        <row r="73">
          <cell r="E73" t="str">
            <v>SUB-17 MAS</v>
          </cell>
        </row>
        <row r="74">
          <cell r="E74" t="str">
            <v>SUB-17 FEM</v>
          </cell>
        </row>
        <row r="75">
          <cell r="E75" t="str">
            <v>VETERANO 80 MAS</v>
          </cell>
        </row>
        <row r="76">
          <cell r="E76" t="str">
            <v>VETERANO 80 FEM</v>
          </cell>
        </row>
        <row r="77">
          <cell r="E77" t="str">
            <v>ABSOLUTO A VIRTUAL</v>
          </cell>
        </row>
        <row r="78">
          <cell r="E78" t="str">
            <v>ABSOLUTO B VIRTUAL</v>
          </cell>
        </row>
        <row r="79">
          <cell r="E79" t="str">
            <v>ABSOLUTO C VIRTUAL</v>
          </cell>
        </row>
        <row r="80">
          <cell r="E80" t="str">
            <v>RAM</v>
          </cell>
        </row>
        <row r="81">
          <cell r="E81" t="str">
            <v>RBM</v>
          </cell>
        </row>
        <row r="82">
          <cell r="E82" t="str">
            <v>RCM</v>
          </cell>
        </row>
        <row r="83">
          <cell r="E83" t="str">
            <v>RDM</v>
          </cell>
        </row>
        <row r="84">
          <cell r="E84" t="str">
            <v>REM</v>
          </cell>
        </row>
        <row r="85">
          <cell r="E85" t="str">
            <v>RFM</v>
          </cell>
        </row>
        <row r="86">
          <cell r="E86" t="str">
            <v>RGM</v>
          </cell>
        </row>
        <row r="87">
          <cell r="E87" t="str">
            <v>RHM</v>
          </cell>
        </row>
        <row r="88">
          <cell r="E88" t="str">
            <v>RIM</v>
          </cell>
        </row>
        <row r="89">
          <cell r="E89" t="str">
            <v>RJM</v>
          </cell>
        </row>
        <row r="90">
          <cell r="E90" t="str">
            <v>RLM</v>
          </cell>
        </row>
        <row r="91">
          <cell r="E91" t="str">
            <v>RMM</v>
          </cell>
        </row>
        <row r="92">
          <cell r="E92" t="str">
            <v>RNM</v>
          </cell>
        </row>
        <row r="93">
          <cell r="E93" t="str">
            <v>ROM</v>
          </cell>
        </row>
        <row r="94">
          <cell r="E94" t="str">
            <v>RAF</v>
          </cell>
        </row>
        <row r="95">
          <cell r="E95" t="str">
            <v>RBF</v>
          </cell>
        </row>
        <row r="96">
          <cell r="E96" t="str">
            <v>RCF</v>
          </cell>
        </row>
        <row r="97">
          <cell r="E97" t="str">
            <v>RDF</v>
          </cell>
        </row>
        <row r="98">
          <cell r="E98" t="str">
            <v>REF</v>
          </cell>
        </row>
        <row r="99">
          <cell r="E99" t="str">
            <v>RFF</v>
          </cell>
        </row>
        <row r="100">
          <cell r="E100" t="str">
            <v>RGF</v>
          </cell>
        </row>
        <row r="101">
          <cell r="E101" t="str">
            <v>RHF</v>
          </cell>
        </row>
        <row r="102">
          <cell r="E102" t="str">
            <v>RIF</v>
          </cell>
        </row>
        <row r="103">
          <cell r="E103" t="str">
            <v>RJF</v>
          </cell>
        </row>
        <row r="104">
          <cell r="E104" t="str">
            <v>Classe 01 (MAS)</v>
          </cell>
        </row>
        <row r="105">
          <cell r="E105" t="str">
            <v>Classe 02 (MAS)</v>
          </cell>
        </row>
        <row r="106">
          <cell r="E106" t="str">
            <v>Classe 03 (MAS)</v>
          </cell>
        </row>
        <row r="107">
          <cell r="E107" t="str">
            <v>Classe 04 (MAS)</v>
          </cell>
        </row>
        <row r="108">
          <cell r="E108" t="str">
            <v>Classe 05 (MAS)</v>
          </cell>
        </row>
        <row r="109">
          <cell r="E109" t="str">
            <v>Classe 06 (MAS)</v>
          </cell>
        </row>
        <row r="110">
          <cell r="E110" t="str">
            <v>Classe 07 (MAS)</v>
          </cell>
        </row>
        <row r="111">
          <cell r="E111" t="str">
            <v>Classe 08 (MAS)</v>
          </cell>
        </row>
        <row r="112">
          <cell r="E112" t="str">
            <v>Classe 09 (MAS)</v>
          </cell>
        </row>
        <row r="113">
          <cell r="E113" t="str">
            <v>Classe 10 (MAS)</v>
          </cell>
        </row>
        <row r="114">
          <cell r="E114" t="str">
            <v>Classe 11 (MAS)</v>
          </cell>
        </row>
        <row r="115">
          <cell r="E115" t="str">
            <v>Classe 01 (FEM)</v>
          </cell>
        </row>
        <row r="116">
          <cell r="E116" t="str">
            <v>Classe 02 (FEM)</v>
          </cell>
        </row>
        <row r="117">
          <cell r="E117" t="str">
            <v>Classe 03 (FEM)</v>
          </cell>
        </row>
        <row r="118">
          <cell r="E118" t="str">
            <v>Classe 04 (FEM)</v>
          </cell>
        </row>
        <row r="119">
          <cell r="E119" t="str">
            <v>Classe 05 (FEM)</v>
          </cell>
        </row>
        <row r="120">
          <cell r="E120" t="str">
            <v>Classe 06 (FEM)</v>
          </cell>
        </row>
        <row r="121">
          <cell r="E121" t="str">
            <v>Classe 07 (FEM)</v>
          </cell>
        </row>
        <row r="122">
          <cell r="E122" t="str">
            <v>Classe 08 (FEM)</v>
          </cell>
        </row>
        <row r="123">
          <cell r="E123" t="str">
            <v>Classe 09 (FEM)</v>
          </cell>
        </row>
        <row r="124">
          <cell r="E124" t="str">
            <v>Classe 10 (FEM)</v>
          </cell>
        </row>
        <row r="125">
          <cell r="E125" t="str">
            <v>Classe 11 (FEM)</v>
          </cell>
        </row>
        <row r="126">
          <cell r="E126" t="str">
            <v>Classe MD4 Cadeirante Mas</v>
          </cell>
        </row>
        <row r="127">
          <cell r="E127" t="str">
            <v>Classe MD8 Cadeirante Mas</v>
          </cell>
        </row>
        <row r="128">
          <cell r="E128" t="str">
            <v>Classe MD14 Andante Mas</v>
          </cell>
        </row>
        <row r="129">
          <cell r="E129" t="str">
            <v>Classe MD18 Andante Mas</v>
          </cell>
        </row>
        <row r="130">
          <cell r="E130" t="str">
            <v>Classe MD22 Intelectual Mas</v>
          </cell>
        </row>
        <row r="131">
          <cell r="E131" t="str">
            <v>Classe WD5 Cadeirante Fem</v>
          </cell>
        </row>
        <row r="132">
          <cell r="E132" t="str">
            <v>Classe WD10 Cadeirante Fem</v>
          </cell>
        </row>
        <row r="133">
          <cell r="E133" t="str">
            <v>Classe WD14 Andante Fem</v>
          </cell>
        </row>
        <row r="134">
          <cell r="E134" t="str">
            <v>Classe WD20 Andante Fem</v>
          </cell>
        </row>
        <row r="135">
          <cell r="E135" t="str">
            <v>Classe WD22 Intelectual Fem</v>
          </cell>
        </row>
        <row r="136">
          <cell r="E136" t="str">
            <v>Classe XD4 Cadeirante Mista</v>
          </cell>
        </row>
        <row r="137">
          <cell r="E137" t="str">
            <v>Classe XD7 Cadeirante Mista</v>
          </cell>
        </row>
        <row r="138">
          <cell r="E138" t="str">
            <v>Classe XD10 Cadeirante Mista</v>
          </cell>
        </row>
        <row r="139">
          <cell r="E139" t="str">
            <v>Classe XD14 Andante Mista</v>
          </cell>
        </row>
        <row r="140">
          <cell r="E140" t="str">
            <v>Classe XD17 Andante Mista</v>
          </cell>
        </row>
        <row r="141">
          <cell r="E141" t="str">
            <v>Classe XD20 Andante Mista</v>
          </cell>
        </row>
        <row r="142">
          <cell r="E142" t="str">
            <v>Classe XD22 Intelectual Mista</v>
          </cell>
        </row>
        <row r="143">
          <cell r="E143" t="str">
            <v>CLASSE 11.1 (MAS)</v>
          </cell>
        </row>
        <row r="144">
          <cell r="E144" t="str">
            <v>CLASSE 11.1 (FEM)</v>
          </cell>
        </row>
        <row r="145">
          <cell r="E145" t="str">
            <v>CLASSE 11.2 (MAS)</v>
          </cell>
        </row>
        <row r="146">
          <cell r="E146" t="str">
            <v>CLASSE 11.2 (FEM)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14"/>
  <sheetViews>
    <sheetView workbookViewId="0">
      <selection activeCell="C7" sqref="C7:D10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2.5703125" style="1" customWidth="1"/>
    <col min="4" max="4" width="21" style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8" t="s">
        <v>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22" t="s">
        <v>28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1" t="s">
        <v>22</v>
      </c>
      <c r="G6" s="5" t="s">
        <v>15</v>
      </c>
      <c r="H6" s="5" t="s">
        <v>12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10"/>
      <c r="D7" s="10"/>
      <c r="E7" s="4">
        <f>SUM(F7:L7)-M7</f>
        <v>0</v>
      </c>
      <c r="F7" s="5" t="str">
        <f>IFERROR(VLOOKUP(_xlfn.CONCAT(C7,"-",$B$4,"-",$F$6),Colocações!$A:$G,7,FALSE),"0")</f>
        <v>0</v>
      </c>
      <c r="G7" s="5" t="str">
        <f>IFERROR(VLOOKUP(_xlfn.CONCAT(C7,"-",$B$4,"-",$G$6),Colocações!$A:$G,7,FALSE),"0")</f>
        <v>0</v>
      </c>
      <c r="H7" s="5" t="str">
        <f>IFERROR(VLOOKUP(_xlfn.CONCAT(C7,"-",$B$4,"-",$H$6),Colocações!$A:$G,7,FALSE),"0")</f>
        <v>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10"/>
      <c r="D8" s="10"/>
      <c r="E8" s="4">
        <f>SUM(F8:L8)-M8</f>
        <v>0</v>
      </c>
      <c r="F8" s="5" t="str">
        <f>IFERROR(VLOOKUP(_xlfn.CONCAT(C8,"-",$B$4,"-",$F$6),Colocações!$A:$G,7,FALSE),"0")</f>
        <v>0</v>
      </c>
      <c r="G8" s="5" t="str">
        <f>IFERROR(VLOOKUP(_xlfn.CONCAT(C8,"-",$B$4,"-",$G$6),Colocações!$A:$G,7,FALSE),"0")</f>
        <v>0</v>
      </c>
      <c r="H8" s="5" t="str">
        <f>IFERROR(VLOOKUP(_xlfn.CONCAT(C8,"-",$B$4,"-",$H$6),Colocações!$A:$G,7,FALSE),"0")</f>
        <v>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10"/>
      <c r="D9" s="10"/>
      <c r="E9" s="4">
        <f>SUM(F9:L9)-M9</f>
        <v>0</v>
      </c>
      <c r="F9" s="5" t="str">
        <f>IFERROR(VLOOKUP(_xlfn.CONCAT(C9,"-",$B$4,"-",$F$6),Colocações!$A:$G,7,FALSE),"0")</f>
        <v>0</v>
      </c>
      <c r="G9" s="5" t="str">
        <f>IFERROR(VLOOKUP(_xlfn.CONCAT(C9,"-",$B$4,"-",$G$6),Colocações!$A:$G,7,FALSE),"0")</f>
        <v>0</v>
      </c>
      <c r="H9" s="5" t="str">
        <f>IFERROR(VLOOKUP(_xlfn.CONCAT(C9,"-",$B$4,"-",$H$6),Colocações!$A:$G,7,FALSE),"0")</f>
        <v>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/>
      <c r="C10" s="10"/>
      <c r="D10" s="10"/>
      <c r="E10" s="4">
        <f>SUM(F10:L10)-M10</f>
        <v>0</v>
      </c>
      <c r="F10" s="5" t="str">
        <f>IFERROR(VLOOKUP(_xlfn.CONCAT(C10,"-",$B$4,"-",$F$6),Colocações!$A:$G,7,FALSE),"0")</f>
        <v>0</v>
      </c>
      <c r="G10" s="5" t="str">
        <f>IFERROR(VLOOKUP(_xlfn.CONCAT(C10,"-",$B$4,"-",$G$6),Colocações!$A:$G,7,FALSE),"0")</f>
        <v>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2:13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2:13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13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</sheetData>
  <sheetProtection algorithmName="SHA-512" hashValue="7iwAFKz91LBG+1QQuBLE0cj6TuvRIW/9mpukHzjN95qUSWvpagXoB+sWljOAZICKdqAS/Rw1Pz3Xa9tTakNaqw==" saltValue="0unJIuXIJQZKnZhNnNva0Q==" spinCount="100000" sheet="1" objects="1" scenarios="1"/>
  <mergeCells count="1">
    <mergeCell ref="B4:M4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M14"/>
  <sheetViews>
    <sheetView workbookViewId="0">
      <selection activeCell="H1" sqref="H1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5.140625" style="1" bestFit="1" customWidth="1"/>
    <col min="4" max="4" width="42.57031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8" t="s">
        <v>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22" t="s">
        <v>231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1" t="s">
        <v>22</v>
      </c>
      <c r="G6" s="20" t="s">
        <v>245</v>
      </c>
      <c r="H6" s="5" t="s">
        <v>283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59</v>
      </c>
      <c r="D7" s="4" t="s">
        <v>30</v>
      </c>
      <c r="E7" s="4">
        <f>SUM(F7:L7)-M7</f>
        <v>600</v>
      </c>
      <c r="F7" s="5">
        <f>IFERROR(VLOOKUP(_xlfn.CONCAT(C7,"-",$B$4,"-",$F$6),Colocações!$A:$G,7,FALSE),"0")</f>
        <v>200</v>
      </c>
      <c r="G7" s="5">
        <f>IFERROR(VLOOKUP(_xlfn.CONCAT(C7,"-",$B$4,"-",$G$6),Colocações!$A:$G,7,FALSE),"0")</f>
        <v>200</v>
      </c>
      <c r="H7" s="5">
        <f>IFERROR(VLOOKUP(_xlfn.CONCAT(C7,"-",$B$4,"-",$H$6),Colocações!$A:$G,7,FALSE),"0")</f>
        <v>200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4" t="s">
        <v>64</v>
      </c>
      <c r="D8" s="4" t="s">
        <v>47</v>
      </c>
      <c r="E8" s="4">
        <f>SUM(F8:L8)-M8</f>
        <v>480</v>
      </c>
      <c r="F8" s="5">
        <f>IFERROR(VLOOKUP(_xlfn.CONCAT(C8,"-",$B$4,"-",$F$6),Colocações!$A:$G,7,FALSE),"0")</f>
        <v>160</v>
      </c>
      <c r="G8" s="5">
        <f>IFERROR(VLOOKUP(_xlfn.CONCAT(C8,"-",$B$4,"-",$G$6),Colocações!$A:$G,7,FALSE),"0")</f>
        <v>160</v>
      </c>
      <c r="H8" s="5">
        <f>IFERROR(VLOOKUP(_xlfn.CONCAT(C8,"-",$B$4,"-",$H$6),Colocações!$A:$G,7,FALSE),"0")</f>
        <v>160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4" t="s">
        <v>69</v>
      </c>
      <c r="D9" s="4" t="s">
        <v>30</v>
      </c>
      <c r="E9" s="4">
        <f>SUM(F9:L9)-M9</f>
        <v>360</v>
      </c>
      <c r="F9" s="5">
        <f>IFERROR(VLOOKUP(_xlfn.CONCAT(C9,"-",$B$4,"-",$F$6),Colocações!$A:$G,7,FALSE),"0")</f>
        <v>120</v>
      </c>
      <c r="G9" s="5">
        <f>IFERROR(VLOOKUP(_xlfn.CONCAT(C9,"-",$B$4,"-",$G$6),Colocações!$A:$G,7,FALSE),"0")</f>
        <v>120</v>
      </c>
      <c r="H9" s="5">
        <f>IFERROR(VLOOKUP(_xlfn.CONCAT(C9,"-",$B$4,"-",$H$6),Colocações!$A:$G,7,FALSE),"0")</f>
        <v>120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275</v>
      </c>
      <c r="C10" s="4" t="s">
        <v>232</v>
      </c>
      <c r="D10" s="4" t="s">
        <v>36</v>
      </c>
      <c r="E10" s="4">
        <f>SUM(F10:L10)-M10</f>
        <v>120</v>
      </c>
      <c r="F10" s="5">
        <f>IFERROR(VLOOKUP(_xlfn.CONCAT(C10,"-",$B$4,"-",$F$6),Colocações!$A:$G,7,FALSE),"0")</f>
        <v>120</v>
      </c>
      <c r="G10" s="5" t="str">
        <f>IFERROR(VLOOKUP(_xlfn.CONCAT(C10,"-",$B$4,"-",$G$6),Colocações!$A:$G,7,FALSE),"0")</f>
        <v>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 t="s">
        <v>275</v>
      </c>
      <c r="C11" s="4" t="s">
        <v>273</v>
      </c>
      <c r="D11" s="4" t="s">
        <v>30</v>
      </c>
      <c r="E11" s="4">
        <f>SUM(F11:L11)-M11</f>
        <v>120</v>
      </c>
      <c r="F11" s="5" t="str">
        <f>IFERROR(VLOOKUP(_xlfn.CONCAT(C11,"-",$B$4,"-",$F$6),Colocações!$A:$G,7,FALSE),"0")</f>
        <v>0</v>
      </c>
      <c r="G11" s="5">
        <f>IFERROR(VLOOKUP(_xlfn.CONCAT(C11,"-",$B$4,"-",$G$6),Colocações!$A:$G,7,FALSE),"0")</f>
        <v>120</v>
      </c>
      <c r="H11" s="5" t="str">
        <f>IFERROR(VLOOKUP(_xlfn.CONCAT(C11,"-",$B$4,"-",$H$6),Colocações!$A:$G,7,FALSE),"0")</f>
        <v>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>MIN(F11:L11)-MIN(F11:L11)</f>
        <v>0</v>
      </c>
    </row>
    <row r="12" spans="2:13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2:13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13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</sheetData>
  <sortState xmlns:xlrd2="http://schemas.microsoft.com/office/spreadsheetml/2017/richdata2" ref="B7:M11">
    <sortCondition descending="1" ref="E7:E11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3FCD4-EC95-4A76-A5D3-0609A67F6620}">
  <dimension ref="B1:M14"/>
  <sheetViews>
    <sheetView workbookViewId="0">
      <selection activeCell="B1" sqref="B1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0.140625" style="1" bestFit="1" customWidth="1"/>
    <col min="4" max="4" width="25.57031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8" t="s">
        <v>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22" t="s">
        <v>244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1" t="s">
        <v>22</v>
      </c>
      <c r="G6" s="20" t="s">
        <v>245</v>
      </c>
      <c r="H6" s="5" t="s">
        <v>283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243</v>
      </c>
      <c r="D7" s="4" t="s">
        <v>36</v>
      </c>
      <c r="E7" s="4">
        <f>SUM(F7:L7)-M7</f>
        <v>400</v>
      </c>
      <c r="F7" s="5" t="str">
        <f>IFERROR(VLOOKUP(_xlfn.CONCAT(C7,"-",$B$4,"-",$F$6),Colocações!$A:$G,7,FALSE),"0")</f>
        <v>0</v>
      </c>
      <c r="G7" s="5">
        <f>IFERROR(VLOOKUP(_xlfn.CONCAT(C7,"-",$B$4,"-",$G$6),Colocações!$A:$G,7,FALSE),"0")</f>
        <v>200</v>
      </c>
      <c r="H7" s="5">
        <f>IFERROR(VLOOKUP(_xlfn.CONCAT(C7,"-",$B$4,"-",$H$6),Colocações!$A:$G,7,FALSE),"0")</f>
        <v>200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4" t="s">
        <v>246</v>
      </c>
      <c r="D8" s="4" t="s">
        <v>36</v>
      </c>
      <c r="E8" s="4">
        <f>SUM(F8:L8)-M8</f>
        <v>160</v>
      </c>
      <c r="F8" s="5" t="str">
        <f>IFERROR(VLOOKUP(_xlfn.CONCAT(C8,"-",$B$4,"-",$F$6),Colocações!$A:$G,7,FALSE),"0")</f>
        <v>0</v>
      </c>
      <c r="G8" s="5">
        <f>IFERROR(VLOOKUP(_xlfn.CONCAT(C8,"-",$B$4,"-",$G$6),Colocações!$A:$G,7,FALSE),"0")</f>
        <v>160</v>
      </c>
      <c r="H8" s="5" t="str">
        <f>IFERROR(VLOOKUP(_xlfn.CONCAT(C8,"-",$B$4,"-",$H$6),Colocações!$A:$G,7,FALSE),"0")</f>
        <v>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6</v>
      </c>
      <c r="C9" s="4" t="s">
        <v>58</v>
      </c>
      <c r="D9" s="4" t="s">
        <v>30</v>
      </c>
      <c r="E9" s="4">
        <f>SUM(F9:L9)-M9</f>
        <v>160</v>
      </c>
      <c r="F9" s="5" t="str">
        <f>IFERROR(VLOOKUP(_xlfn.CONCAT(C9,"-",$B$4,"-",$F$6),Colocações!$A:$G,7,FALSE),"0")</f>
        <v>0</v>
      </c>
      <c r="G9" s="5" t="str">
        <f>IFERROR(VLOOKUP(_xlfn.CONCAT(C9,"-",$B$4,"-",$G$6),Colocações!$A:$G,7,FALSE),"0")</f>
        <v>0</v>
      </c>
      <c r="H9" s="5">
        <f>IFERROR(VLOOKUP(_xlfn.CONCAT(C9,"-",$B$4,"-",$H$6),Colocações!$A:$G,7,FALSE),"0")</f>
        <v>160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275</v>
      </c>
      <c r="C10" s="4" t="s">
        <v>35</v>
      </c>
      <c r="D10" s="4" t="s">
        <v>36</v>
      </c>
      <c r="E10" s="4">
        <f>SUM(F10:L10)-M10</f>
        <v>120</v>
      </c>
      <c r="F10" s="5" t="str">
        <f>IFERROR(VLOOKUP(_xlfn.CONCAT(C10,"-",$B$4,"-",$F$6),Colocações!$A:$G,7,FALSE),"0")</f>
        <v>0</v>
      </c>
      <c r="G10" s="5">
        <f>IFERROR(VLOOKUP(_xlfn.CONCAT(C10,"-",$B$4,"-",$G$6),Colocações!$A:$G,7,FALSE),"0")</f>
        <v>120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 t="s">
        <v>275</v>
      </c>
      <c r="C11" s="4" t="s">
        <v>59</v>
      </c>
      <c r="D11" s="4" t="s">
        <v>30</v>
      </c>
      <c r="E11" s="4">
        <f>SUM(F11:L11)-M11</f>
        <v>120</v>
      </c>
      <c r="F11" s="5" t="str">
        <f>IFERROR(VLOOKUP(_xlfn.CONCAT(C11,"-",$B$4,"-",$F$6),Colocações!$A:$G,7,FALSE),"0")</f>
        <v>0</v>
      </c>
      <c r="G11" s="5" t="str">
        <f>IFERROR(VLOOKUP(_xlfn.CONCAT(C11,"-",$B$4,"-",$G$6),Colocações!$A:$G,7,FALSE),"0")</f>
        <v>0</v>
      </c>
      <c r="H11" s="5">
        <f>IFERROR(VLOOKUP(_xlfn.CONCAT(C11,"-",$B$4,"-",$H$6),Colocações!$A:$G,7,FALSE),"0")</f>
        <v>120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>MIN(F11:L11)-MIN(F11:L11)</f>
        <v>0</v>
      </c>
    </row>
    <row r="12" spans="2:13" x14ac:dyDescent="0.25">
      <c r="B12" s="2" t="s">
        <v>275</v>
      </c>
      <c r="C12" s="4" t="s">
        <v>37</v>
      </c>
      <c r="D12" s="4" t="s">
        <v>20</v>
      </c>
      <c r="E12" s="4">
        <f>SUM(F12:L12)-M12</f>
        <v>120</v>
      </c>
      <c r="F12" s="5" t="str">
        <f>IFERROR(VLOOKUP(_xlfn.CONCAT(C12,"-",$B$4,"-",$F$6),Colocações!$A:$G,7,FALSE),"0")</f>
        <v>0</v>
      </c>
      <c r="G12" s="5" t="str">
        <f>IFERROR(VLOOKUP(_xlfn.CONCAT(C12,"-",$B$4,"-",$G$6),Colocações!$A:$G,7,FALSE),"0")</f>
        <v>0</v>
      </c>
      <c r="H12" s="5">
        <f>IFERROR(VLOOKUP(_xlfn.CONCAT(C12,"-",$B$4,"-",$H$6),Colocações!$A:$G,7,FALSE),"0")</f>
        <v>120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>MIN(F12:L12)-MIN(F12:L12)</f>
        <v>0</v>
      </c>
    </row>
    <row r="13" spans="2:13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13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</sheetData>
  <sortState xmlns:xlrd2="http://schemas.microsoft.com/office/spreadsheetml/2017/richdata2" ref="B7:M12">
    <sortCondition descending="1" ref="E7:E12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M14"/>
  <sheetViews>
    <sheetView workbookViewId="0">
      <selection activeCell="H1" sqref="H1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2.28515625" style="1" bestFit="1" customWidth="1"/>
    <col min="4" max="4" width="36.1406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8" t="s">
        <v>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22" t="s">
        <v>34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1" t="s">
        <v>22</v>
      </c>
      <c r="G6" s="20" t="s">
        <v>245</v>
      </c>
      <c r="H6" s="5" t="s">
        <v>283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32</v>
      </c>
      <c r="D7" s="4" t="s">
        <v>33</v>
      </c>
      <c r="E7" s="4">
        <f>SUM(F7:L7)-M7</f>
        <v>200</v>
      </c>
      <c r="F7" s="5">
        <f>IFERROR(VLOOKUP(_xlfn.CONCAT(C7,"-",$B$4,"-",$F$6),Colocações!$A:$G,7,FALSE),"0")</f>
        <v>200</v>
      </c>
      <c r="G7" s="5" t="str">
        <f>IFERROR(VLOOKUP(_xlfn.CONCAT(C7,"-",$B$4,"-",$G$6),Colocações!$A:$G,7,FALSE),"0")</f>
        <v>0</v>
      </c>
      <c r="H7" s="5" t="str">
        <f>IFERROR(VLOOKUP(_xlfn.CONCAT(C7,"-",$B$4,"-",$H$6),Colocações!$A:$G,7,FALSE),"0")</f>
        <v>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4" t="s">
        <v>35</v>
      </c>
      <c r="D8" s="4" t="s">
        <v>36</v>
      </c>
      <c r="E8" s="4">
        <f>SUM(F8:L8)-M8</f>
        <v>160</v>
      </c>
      <c r="F8" s="5">
        <f>IFERROR(VLOOKUP(_xlfn.CONCAT(C8,"-",$B$4,"-",$F$6),Colocações!$A:$G,7,FALSE),"0")</f>
        <v>160</v>
      </c>
      <c r="G8" s="5" t="str">
        <f>IFERROR(VLOOKUP(_xlfn.CONCAT(C8,"-",$B$4,"-",$G$6),Colocações!$A:$G,7,FALSE),"0")</f>
        <v>0</v>
      </c>
      <c r="H8" s="5" t="str">
        <f>IFERROR(VLOOKUP(_xlfn.CONCAT(C8,"-",$B$4,"-",$H$6),Colocações!$A:$G,7,FALSE),"0")</f>
        <v>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4" t="s">
        <v>37</v>
      </c>
      <c r="D9" s="4" t="s">
        <v>20</v>
      </c>
      <c r="E9" s="4">
        <f>SUM(F9:L9)-M9</f>
        <v>120</v>
      </c>
      <c r="F9" s="5">
        <f>IFERROR(VLOOKUP(_xlfn.CONCAT(C9,"-",$B$4,"-",$F$6),Colocações!$A:$G,7,FALSE),"0")</f>
        <v>120</v>
      </c>
      <c r="G9" s="5" t="str">
        <f>IFERROR(VLOOKUP(_xlfn.CONCAT(C9,"-",$B$4,"-",$G$6),Colocações!$A:$G,7,FALSE),"0")</f>
        <v>0</v>
      </c>
      <c r="H9" s="5" t="str">
        <f>IFERROR(VLOOKUP(_xlfn.CONCAT(C9,"-",$B$4,"-",$H$6),Colocações!$A:$G,7,FALSE),"0")</f>
        <v>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7</v>
      </c>
      <c r="C10" s="4" t="s">
        <v>38</v>
      </c>
      <c r="D10" s="4" t="s">
        <v>36</v>
      </c>
      <c r="E10" s="4">
        <f t="shared" ref="E10:E11" si="0">SUM(F10:L10)-M10</f>
        <v>120</v>
      </c>
      <c r="F10" s="5">
        <f>IFERROR(VLOOKUP(_xlfn.CONCAT(C10,"-",$B$4,"-",$F$6),Colocações!$A:$G,7,FALSE),"0")</f>
        <v>120</v>
      </c>
      <c r="G10" s="5" t="str">
        <f>IFERROR(VLOOKUP(_xlfn.CONCAT(C10,"-",$B$4,"-",$G$6),Colocações!$A:$G,7,FALSE),"0")</f>
        <v>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 t="shared" ref="M10:M11" si="1">MIN(F10:L10)-MIN(F10:L10)</f>
        <v>0</v>
      </c>
    </row>
    <row r="11" spans="2:13" x14ac:dyDescent="0.25">
      <c r="B11" s="2" t="s">
        <v>8</v>
      </c>
      <c r="C11" s="4" t="s">
        <v>39</v>
      </c>
      <c r="D11" s="4" t="s">
        <v>30</v>
      </c>
      <c r="E11" s="4">
        <f t="shared" si="0"/>
        <v>60</v>
      </c>
      <c r="F11" s="5">
        <f>IFERROR(VLOOKUP(_xlfn.CONCAT(C11,"-",$B$4,"-",$F$6),Colocações!$A:$G,7,FALSE),"0")</f>
        <v>60</v>
      </c>
      <c r="G11" s="5" t="str">
        <f>IFERROR(VLOOKUP(_xlfn.CONCAT(C11,"-",$B$4,"-",$G$6),Colocações!$A:$G,7,FALSE),"0")</f>
        <v>0</v>
      </c>
      <c r="H11" s="5" t="str">
        <f>IFERROR(VLOOKUP(_xlfn.CONCAT(C11,"-",$B$4,"-",$H$6),Colocações!$A:$G,7,FALSE),"0")</f>
        <v>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 t="shared" si="1"/>
        <v>0</v>
      </c>
    </row>
    <row r="12" spans="2:13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2:13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13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</sheetData>
  <mergeCells count="1">
    <mergeCell ref="B4:M4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ABC7A-24C6-4917-8C93-895332F88D73}">
  <dimension ref="B1:M14"/>
  <sheetViews>
    <sheetView workbookViewId="0">
      <selection activeCell="H1" sqref="H1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5.140625" style="1" bestFit="1" customWidth="1"/>
    <col min="4" max="4" width="31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8" t="s">
        <v>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22" t="s">
        <v>248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1" t="s">
        <v>22</v>
      </c>
      <c r="G6" s="20" t="s">
        <v>245</v>
      </c>
      <c r="H6" s="5" t="s">
        <v>283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38</v>
      </c>
      <c r="D7" s="4" t="s">
        <v>36</v>
      </c>
      <c r="E7" s="4">
        <f>SUM(F7:L7)-M7</f>
        <v>200</v>
      </c>
      <c r="F7" s="5" t="str">
        <f>IFERROR(VLOOKUP(_xlfn.CONCAT(C7,"-",$B$4,"-",$F$6),Colocações!$A:$G,7,FALSE),"0")</f>
        <v>0</v>
      </c>
      <c r="G7" s="5">
        <f>IFERROR(VLOOKUP(_xlfn.CONCAT(C7,"-",$B$4,"-",$G$6),Colocações!$A:$G,7,FALSE),"0")</f>
        <v>200</v>
      </c>
      <c r="H7" s="5" t="str">
        <f>IFERROR(VLOOKUP(_xlfn.CONCAT(C7,"-",$B$4,"-",$H$6),Colocações!$A:$G,7,FALSE),"0")</f>
        <v>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4" t="s">
        <v>39</v>
      </c>
      <c r="D8" s="4" t="s">
        <v>30</v>
      </c>
      <c r="E8" s="4">
        <f>SUM(F8:L8)-M8</f>
        <v>160</v>
      </c>
      <c r="F8" s="5" t="str">
        <f>IFERROR(VLOOKUP(_xlfn.CONCAT(C8,"-",$B$4,"-",$F$6),Colocações!$A:$G,7,FALSE),"0")</f>
        <v>0</v>
      </c>
      <c r="G8" s="5">
        <f>IFERROR(VLOOKUP(_xlfn.CONCAT(C8,"-",$B$4,"-",$G$6),Colocações!$A:$G,7,FALSE),"0")</f>
        <v>160</v>
      </c>
      <c r="H8" s="5" t="str">
        <f>IFERROR(VLOOKUP(_xlfn.CONCAT(C8,"-",$B$4,"-",$H$6),Colocações!$A:$G,7,FALSE),"0")</f>
        <v>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4" t="s">
        <v>59</v>
      </c>
      <c r="D9" s="4" t="s">
        <v>30</v>
      </c>
      <c r="E9" s="4">
        <f>SUM(F9:L9)-M9</f>
        <v>120</v>
      </c>
      <c r="F9" s="5" t="str">
        <f>IFERROR(VLOOKUP(_xlfn.CONCAT(C9,"-",$B$4,"-",$F$6),Colocações!$A:$G,7,FALSE),"0")</f>
        <v>0</v>
      </c>
      <c r="G9" s="5">
        <f>IFERROR(VLOOKUP(_xlfn.CONCAT(C9,"-",$B$4,"-",$G$6),Colocações!$A:$G,7,FALSE),"0")</f>
        <v>120</v>
      </c>
      <c r="H9" s="5" t="str">
        <f>IFERROR(VLOOKUP(_xlfn.CONCAT(C9,"-",$B$4,"-",$H$6),Colocações!$A:$G,7,FALSE),"0")</f>
        <v>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/>
      <c r="C10" s="10"/>
      <c r="D10" s="10"/>
      <c r="E10" s="4">
        <f t="shared" ref="E10:E11" si="0">SUM(F10:L10)-M10</f>
        <v>0</v>
      </c>
      <c r="F10" s="5" t="str">
        <f>IFERROR(VLOOKUP(_xlfn.CONCAT(C10,"-",$B$4,"-",$F$6),Colocações!$A:$G,7,FALSE),"0")</f>
        <v>0</v>
      </c>
      <c r="G10" s="5" t="str">
        <f>IFERROR(VLOOKUP(_xlfn.CONCAT(C10,"-",$B$4,"-",$G$6),Colocações!$A:$G,7,FALSE),"0")</f>
        <v>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 t="shared" ref="M10:M11" si="1">MIN(F10:L10)-MIN(F10:L10)</f>
        <v>0</v>
      </c>
    </row>
    <row r="11" spans="2:13" x14ac:dyDescent="0.25">
      <c r="B11" s="2"/>
      <c r="C11" s="10"/>
      <c r="D11" s="10"/>
      <c r="E11" s="4">
        <f t="shared" si="0"/>
        <v>0</v>
      </c>
      <c r="F11" s="5" t="str">
        <f>IFERROR(VLOOKUP(_xlfn.CONCAT(C11,"-",$B$4,"-",$F$6),Colocações!$A:$G,7,FALSE),"0")</f>
        <v>0</v>
      </c>
      <c r="G11" s="5" t="str">
        <f>IFERROR(VLOOKUP(_xlfn.CONCAT(C11,"-",$B$4,"-",$G$6),Colocações!$A:$G,7,FALSE),"0")</f>
        <v>0</v>
      </c>
      <c r="H11" s="5" t="str">
        <f>IFERROR(VLOOKUP(_xlfn.CONCAT(C11,"-",$B$4,"-",$H$6),Colocações!$A:$G,7,FALSE),"0")</f>
        <v>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 t="shared" si="1"/>
        <v>0</v>
      </c>
    </row>
    <row r="12" spans="2:13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2:13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13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</sheetData>
  <mergeCells count="1">
    <mergeCell ref="B4:M4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M20"/>
  <sheetViews>
    <sheetView workbookViewId="0">
      <selection activeCell="C1" sqref="C1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5.140625" style="1" bestFit="1" customWidth="1"/>
    <col min="4" max="4" width="49.5703125" style="1" bestFit="1" customWidth="1"/>
    <col min="5" max="5" width="6.5703125" style="1" bestFit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8" t="s">
        <v>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22" t="s">
        <v>57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1" t="s">
        <v>22</v>
      </c>
      <c r="G6" s="20" t="s">
        <v>245</v>
      </c>
      <c r="H6" s="5" t="s">
        <v>283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58</v>
      </c>
      <c r="D7" s="4" t="s">
        <v>30</v>
      </c>
      <c r="E7" s="4">
        <f t="shared" ref="E7:E20" si="0">SUM(F7:L7)-M7</f>
        <v>360</v>
      </c>
      <c r="F7" s="5">
        <f>IFERROR(VLOOKUP(_xlfn.CONCAT(C7,"-",$B$4,"-",$F$6),Colocações!$A:$G,7,FALSE),"0")</f>
        <v>160</v>
      </c>
      <c r="G7" s="5">
        <f>IFERROR(VLOOKUP(_xlfn.CONCAT(C7,"-",$B$4,"-",$G$6),Colocações!$A:$G,7,FALSE),"0")</f>
        <v>200</v>
      </c>
      <c r="H7" s="5" t="str">
        <f>IFERROR(VLOOKUP(_xlfn.CONCAT(C7,"-",$B$4,"-",$H$6),Colocações!$A:$G,7,FALSE),"0")</f>
        <v>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 t="shared" ref="M7:M19" si="1">MIN(F7:L7)-MIN(F7:L7)</f>
        <v>0</v>
      </c>
    </row>
    <row r="8" spans="2:13" x14ac:dyDescent="0.25">
      <c r="B8" s="2" t="s">
        <v>6</v>
      </c>
      <c r="C8" s="4" t="s">
        <v>60</v>
      </c>
      <c r="D8" s="4" t="s">
        <v>61</v>
      </c>
      <c r="E8" s="4">
        <f t="shared" si="0"/>
        <v>240</v>
      </c>
      <c r="F8" s="5">
        <f>IFERROR(VLOOKUP(_xlfn.CONCAT(C8,"-",$B$4,"-",$F$6),Colocações!$A:$G,7,FALSE),"0")</f>
        <v>120</v>
      </c>
      <c r="G8" s="5">
        <f>IFERROR(VLOOKUP(_xlfn.CONCAT(C8,"-",$B$4,"-",$G$6),Colocações!$A:$G,7,FALSE),"0")</f>
        <v>120</v>
      </c>
      <c r="H8" s="5" t="str">
        <f>IFERROR(VLOOKUP(_xlfn.CONCAT(C8,"-",$B$4,"-",$H$6),Colocações!$A:$G,7,FALSE),"0")</f>
        <v>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 t="shared" si="1"/>
        <v>0</v>
      </c>
    </row>
    <row r="9" spans="2:13" x14ac:dyDescent="0.25">
      <c r="B9" s="2" t="s">
        <v>7</v>
      </c>
      <c r="C9" s="4" t="s">
        <v>62</v>
      </c>
      <c r="D9" s="4" t="s">
        <v>30</v>
      </c>
      <c r="E9" s="4">
        <f t="shared" si="0"/>
        <v>340</v>
      </c>
      <c r="F9" s="5">
        <f>IFERROR(VLOOKUP(_xlfn.CONCAT(C9,"-",$B$4,"-",$F$6),Colocações!$A:$G,7,FALSE),"0")</f>
        <v>60</v>
      </c>
      <c r="G9" s="5">
        <f>IFERROR(VLOOKUP(_xlfn.CONCAT(C9,"-",$B$4,"-",$G$6),Colocações!$A:$G,7,FALSE),"0")</f>
        <v>160</v>
      </c>
      <c r="H9" s="5">
        <f>IFERROR(VLOOKUP(_xlfn.CONCAT(C9,"-",$B$4,"-",$H$6),Colocações!$A:$G,7,FALSE),"0")</f>
        <v>120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 t="shared" si="1"/>
        <v>0</v>
      </c>
    </row>
    <row r="10" spans="2:13" x14ac:dyDescent="0.25">
      <c r="B10" s="2" t="s">
        <v>275</v>
      </c>
      <c r="C10" s="4" t="s">
        <v>56</v>
      </c>
      <c r="D10" s="4" t="s">
        <v>33</v>
      </c>
      <c r="E10" s="4">
        <f t="shared" si="0"/>
        <v>200</v>
      </c>
      <c r="F10" s="5">
        <f>IFERROR(VLOOKUP(_xlfn.CONCAT(C10,"-",$B$4,"-",$F$6),Colocações!$A:$G,7,FALSE),"0")</f>
        <v>200</v>
      </c>
      <c r="G10" s="5" t="str">
        <f>IFERROR(VLOOKUP(_xlfn.CONCAT(C10,"-",$B$4,"-",$G$6),Colocações!$A:$G,7,FALSE),"0")</f>
        <v>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 t="shared" si="1"/>
        <v>0</v>
      </c>
    </row>
    <row r="11" spans="2:13" x14ac:dyDescent="0.25">
      <c r="B11" s="2" t="s">
        <v>8</v>
      </c>
      <c r="C11" s="4" t="s">
        <v>63</v>
      </c>
      <c r="D11" s="4" t="s">
        <v>20</v>
      </c>
      <c r="E11" s="4">
        <f t="shared" si="0"/>
        <v>380</v>
      </c>
      <c r="F11" s="5">
        <f>IFERROR(VLOOKUP(_xlfn.CONCAT(C11,"-",$B$4,"-",$F$6),Colocações!$A:$G,7,FALSE),"0")</f>
        <v>60</v>
      </c>
      <c r="G11" s="5">
        <f>IFERROR(VLOOKUP(_xlfn.CONCAT(C11,"-",$B$4,"-",$G$6),Colocações!$A:$G,7,FALSE),"0")</f>
        <v>120</v>
      </c>
      <c r="H11" s="5">
        <f>IFERROR(VLOOKUP(_xlfn.CONCAT(C11,"-",$B$4,"-",$H$6),Colocações!$A:$G,7,FALSE),"0")</f>
        <v>200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 t="shared" si="1"/>
        <v>0</v>
      </c>
    </row>
    <row r="12" spans="2:13" x14ac:dyDescent="0.25">
      <c r="B12" s="2" t="s">
        <v>276</v>
      </c>
      <c r="C12" s="4" t="s">
        <v>59</v>
      </c>
      <c r="D12" s="4" t="s">
        <v>30</v>
      </c>
      <c r="E12" s="4">
        <f t="shared" si="0"/>
        <v>120</v>
      </c>
      <c r="F12" s="5">
        <f>IFERROR(VLOOKUP(_xlfn.CONCAT(C12,"-",$B$4,"-",$F$6),Colocações!$A:$G,7,FALSE),"0")</f>
        <v>120</v>
      </c>
      <c r="G12" s="5" t="str">
        <f>IFERROR(VLOOKUP(_xlfn.CONCAT(C12,"-",$B$4,"-",$G$6),Colocações!$A:$G,7,FALSE),"0")</f>
        <v>0</v>
      </c>
      <c r="H12" s="5" t="str">
        <f>IFERROR(VLOOKUP(_xlfn.CONCAT(C12,"-",$B$4,"-",$H$6),Colocações!$A:$G,7,FALSE),"0")</f>
        <v>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 t="shared" si="1"/>
        <v>0</v>
      </c>
    </row>
    <row r="13" spans="2:13" x14ac:dyDescent="0.25">
      <c r="B13" s="2" t="s">
        <v>276</v>
      </c>
      <c r="C13" s="4" t="s">
        <v>65</v>
      </c>
      <c r="D13" s="4" t="s">
        <v>30</v>
      </c>
      <c r="E13" s="4">
        <f t="shared" si="0"/>
        <v>280</v>
      </c>
      <c r="F13" s="5">
        <f>IFERROR(VLOOKUP(_xlfn.CONCAT(C13,"-",$B$4,"-",$F$6),Colocações!$A:$G,7,FALSE),"0")</f>
        <v>60</v>
      </c>
      <c r="G13" s="5">
        <f>IFERROR(VLOOKUP(_xlfn.CONCAT(C13,"-",$B$4,"-",$G$6),Colocações!$A:$G,7,FALSE),"0")</f>
        <v>60</v>
      </c>
      <c r="H13" s="5">
        <f>IFERROR(VLOOKUP(_xlfn.CONCAT(C13,"-",$B$4,"-",$H$6),Colocações!$A:$G,7,FALSE),"0")</f>
        <v>160</v>
      </c>
      <c r="I13" s="5" t="str">
        <f>IFERROR(VLOOKUP(_xlfn.CONCAT(C13,"-",$B$4,"-",$I$6),Colocações!$A:$G,7,FALSE),"0")</f>
        <v>0</v>
      </c>
      <c r="J13" s="5" t="str">
        <f>IFERROR(VLOOKUP(_xlfn.CONCAT(C13,"-",$B$4,"-",$J$6),Colocações!$A:$G,7,FALSE),"0")</f>
        <v>0</v>
      </c>
      <c r="K13" s="5" t="str">
        <f>IFERROR(VLOOKUP(_xlfn.CONCAT(C13,"-",$B$4,"-",$K$6),Colocações!$A:$G,7,FALSE),"0")</f>
        <v>0</v>
      </c>
      <c r="L13" s="5" t="str">
        <f>IFERROR(VLOOKUP(_xlfn.CONCAT(C13,"-",$B$4,"-",$L$6),Colocações!$A:$G,7,FALSE),"0")</f>
        <v>0</v>
      </c>
      <c r="M13" s="7">
        <f t="shared" si="1"/>
        <v>0</v>
      </c>
    </row>
    <row r="14" spans="2:13" x14ac:dyDescent="0.25">
      <c r="B14" s="2" t="s">
        <v>277</v>
      </c>
      <c r="C14" s="4" t="s">
        <v>64</v>
      </c>
      <c r="D14" s="4" t="s">
        <v>47</v>
      </c>
      <c r="E14" s="4">
        <f t="shared" si="0"/>
        <v>180</v>
      </c>
      <c r="F14" s="5">
        <f>IFERROR(VLOOKUP(_xlfn.CONCAT(C14,"-",$B$4,"-",$F$6),Colocações!$A:$G,7,FALSE),"0")</f>
        <v>60</v>
      </c>
      <c r="G14" s="5" t="str">
        <f>IFERROR(VLOOKUP(_xlfn.CONCAT(C14,"-",$B$4,"-",$G$6),Colocações!$A:$G,7,FALSE),"0")</f>
        <v>0</v>
      </c>
      <c r="H14" s="5">
        <f>IFERROR(VLOOKUP(_xlfn.CONCAT(C14,"-",$B$4,"-",$H$6),Colocações!$A:$G,7,FALSE),"0")</f>
        <v>120</v>
      </c>
      <c r="I14" s="5" t="str">
        <f>IFERROR(VLOOKUP(_xlfn.CONCAT(C14,"-",$B$4,"-",$I$6),Colocações!$A:$G,7,FALSE),"0")</f>
        <v>0</v>
      </c>
      <c r="J14" s="5" t="str">
        <f>IFERROR(VLOOKUP(_xlfn.CONCAT(C14,"-",$B$4,"-",$J$6),Colocações!$A:$G,7,FALSE),"0")</f>
        <v>0</v>
      </c>
      <c r="K14" s="5" t="str">
        <f>IFERROR(VLOOKUP(_xlfn.CONCAT(C14,"-",$B$4,"-",$K$6),Colocações!$A:$G,7,FALSE),"0")</f>
        <v>0</v>
      </c>
      <c r="L14" s="5" t="str">
        <f>IFERROR(VLOOKUP(_xlfn.CONCAT(C14,"-",$B$4,"-",$L$6),Colocações!$A:$G,7,FALSE),"0")</f>
        <v>0</v>
      </c>
      <c r="M14" s="7">
        <f t="shared" si="1"/>
        <v>0</v>
      </c>
    </row>
    <row r="15" spans="2:13" x14ac:dyDescent="0.25">
      <c r="B15" s="2" t="s">
        <v>277</v>
      </c>
      <c r="C15" s="4" t="s">
        <v>68</v>
      </c>
      <c r="D15" s="4" t="s">
        <v>44</v>
      </c>
      <c r="E15" s="4">
        <f t="shared" si="0"/>
        <v>60</v>
      </c>
      <c r="F15" s="5">
        <f>IFERROR(VLOOKUP(_xlfn.CONCAT(C15,"-",$B$4,"-",$F$6),Colocações!$A:$G,7,FALSE),"0")</f>
        <v>0</v>
      </c>
      <c r="G15" s="5">
        <f>IFERROR(VLOOKUP(_xlfn.CONCAT(C15,"-",$B$4,"-",$G$6),Colocações!$A:$G,7,FALSE),"0")</f>
        <v>60</v>
      </c>
      <c r="H15" s="5" t="str">
        <f>IFERROR(VLOOKUP(_xlfn.CONCAT(C15,"-",$B$4,"-",$H$6),Colocações!$A:$G,7,FALSE),"0")</f>
        <v>0</v>
      </c>
      <c r="I15" s="5" t="str">
        <f>IFERROR(VLOOKUP(_xlfn.CONCAT(C15,"-",$B$4,"-",$I$6),Colocações!$A:$G,7,FALSE),"0")</f>
        <v>0</v>
      </c>
      <c r="J15" s="5" t="str">
        <f>IFERROR(VLOOKUP(_xlfn.CONCAT(C15,"-",$B$4,"-",$J$6),Colocações!$A:$G,7,FALSE),"0")</f>
        <v>0</v>
      </c>
      <c r="K15" s="5" t="str">
        <f>IFERROR(VLOOKUP(_xlfn.CONCAT(C15,"-",$B$4,"-",$K$6),Colocações!$A:$G,7,FALSE),"0")</f>
        <v>0</v>
      </c>
      <c r="L15" s="5" t="str">
        <f>IFERROR(VLOOKUP(_xlfn.CONCAT(C15,"-",$B$4,"-",$L$6),Colocações!$A:$G,7,FALSE),"0")</f>
        <v>0</v>
      </c>
      <c r="M15" s="7">
        <f t="shared" si="1"/>
        <v>0</v>
      </c>
    </row>
    <row r="16" spans="2:13" x14ac:dyDescent="0.25">
      <c r="B16" s="2" t="s">
        <v>278</v>
      </c>
      <c r="C16" s="4" t="s">
        <v>66</v>
      </c>
      <c r="D16" s="4" t="s">
        <v>30</v>
      </c>
      <c r="E16" s="4">
        <f t="shared" si="0"/>
        <v>60</v>
      </c>
      <c r="F16" s="5">
        <f>IFERROR(VLOOKUP(_xlfn.CONCAT(C16,"-",$B$4,"-",$F$6),Colocações!$A:$G,7,FALSE),"0")</f>
        <v>0</v>
      </c>
      <c r="G16" s="5" t="str">
        <f>IFERROR(VLOOKUP(_xlfn.CONCAT(C16,"-",$B$4,"-",$G$6),Colocações!$A:$G,7,FALSE),"0")</f>
        <v>0</v>
      </c>
      <c r="H16" s="5">
        <f>IFERROR(VLOOKUP(_xlfn.CONCAT(C16,"-",$B$4,"-",$H$6),Colocações!$A:$G,7,FALSE),"0")</f>
        <v>60</v>
      </c>
      <c r="I16" s="5" t="str">
        <f>IFERROR(VLOOKUP(_xlfn.CONCAT(C16,"-",$B$4,"-",$I$6),Colocações!$A:$G,7,FALSE),"0")</f>
        <v>0</v>
      </c>
      <c r="J16" s="5" t="str">
        <f>IFERROR(VLOOKUP(_xlfn.CONCAT(C16,"-",$B$4,"-",$J$6),Colocações!$A:$G,7,FALSE),"0")</f>
        <v>0</v>
      </c>
      <c r="K16" s="5" t="str">
        <f>IFERROR(VLOOKUP(_xlfn.CONCAT(C16,"-",$B$4,"-",$K$6),Colocações!$A:$G,7,FALSE),"0")</f>
        <v>0</v>
      </c>
      <c r="L16" s="5" t="str">
        <f>IFERROR(VLOOKUP(_xlfn.CONCAT(C16,"-",$B$4,"-",$L$6),Colocações!$A:$G,7,FALSE),"0")</f>
        <v>0</v>
      </c>
      <c r="M16" s="7">
        <f t="shared" si="1"/>
        <v>0</v>
      </c>
    </row>
    <row r="17" spans="2:13" x14ac:dyDescent="0.25">
      <c r="B17" s="2" t="s">
        <v>279</v>
      </c>
      <c r="C17" s="4" t="s">
        <v>67</v>
      </c>
      <c r="D17" s="4" t="s">
        <v>30</v>
      </c>
      <c r="E17" s="4">
        <f t="shared" si="0"/>
        <v>0</v>
      </c>
      <c r="F17" s="5">
        <f>IFERROR(VLOOKUP(_xlfn.CONCAT(C17,"-",$B$4,"-",$F$6),Colocações!$A:$G,7,FALSE),"0")</f>
        <v>0</v>
      </c>
      <c r="G17" s="5">
        <f>IFERROR(VLOOKUP(_xlfn.CONCAT(C17,"-",$B$4,"-",$G$6),Colocações!$A:$G,7,FALSE),"0")</f>
        <v>0</v>
      </c>
      <c r="H17" s="5" t="str">
        <f>IFERROR(VLOOKUP(_xlfn.CONCAT(C17,"-",$B$4,"-",$H$6),Colocações!$A:$G,7,FALSE),"0")</f>
        <v>0</v>
      </c>
      <c r="I17" s="5" t="str">
        <f>IFERROR(VLOOKUP(_xlfn.CONCAT(C17,"-",$B$4,"-",$I$6),Colocações!$A:$G,7,FALSE),"0")</f>
        <v>0</v>
      </c>
      <c r="J17" s="5" t="str">
        <f>IFERROR(VLOOKUP(_xlfn.CONCAT(C17,"-",$B$4,"-",$J$6),Colocações!$A:$G,7,FALSE),"0")</f>
        <v>0</v>
      </c>
      <c r="K17" s="5" t="str">
        <f>IFERROR(VLOOKUP(_xlfn.CONCAT(C17,"-",$B$4,"-",$K$6),Colocações!$A:$G,7,FALSE),"0")</f>
        <v>0</v>
      </c>
      <c r="L17" s="5" t="str">
        <f>IFERROR(VLOOKUP(_xlfn.CONCAT(C17,"-",$B$4,"-",$L$6),Colocações!$A:$G,7,FALSE),"0")</f>
        <v>0</v>
      </c>
      <c r="M17" s="7">
        <f t="shared" si="1"/>
        <v>0</v>
      </c>
    </row>
    <row r="18" spans="2:13" x14ac:dyDescent="0.25">
      <c r="B18" s="2" t="s">
        <v>280</v>
      </c>
      <c r="C18" s="4" t="s">
        <v>69</v>
      </c>
      <c r="D18" s="4" t="s">
        <v>30</v>
      </c>
      <c r="E18" s="4">
        <f t="shared" si="0"/>
        <v>60</v>
      </c>
      <c r="F18" s="5">
        <f>IFERROR(VLOOKUP(_xlfn.CONCAT(C18,"-",$B$4,"-",$F$6),Colocações!$A:$G,7,FALSE),"0")</f>
        <v>0</v>
      </c>
      <c r="G18" s="5">
        <f>IFERROR(VLOOKUP(_xlfn.CONCAT(C18,"-",$B$4,"-",$G$6),Colocações!$A:$G,7,FALSE),"0")</f>
        <v>0</v>
      </c>
      <c r="H18" s="5">
        <f>IFERROR(VLOOKUP(_xlfn.CONCAT(C18,"-",$B$4,"-",$H$6),Colocações!$A:$G,7,FALSE),"0")</f>
        <v>60</v>
      </c>
      <c r="I18" s="5" t="str">
        <f>IFERROR(VLOOKUP(_xlfn.CONCAT(C18,"-",$B$4,"-",$I$6),Colocações!$A:$G,7,FALSE),"0")</f>
        <v>0</v>
      </c>
      <c r="J18" s="5" t="str">
        <f>IFERROR(VLOOKUP(_xlfn.CONCAT(C18,"-",$B$4,"-",$J$6),Colocações!$A:$G,7,FALSE),"0")</f>
        <v>0</v>
      </c>
      <c r="K18" s="5" t="str">
        <f>IFERROR(VLOOKUP(_xlfn.CONCAT(C18,"-",$B$4,"-",$K$6),Colocações!$A:$G,7,FALSE),"0")</f>
        <v>0</v>
      </c>
      <c r="L18" s="5" t="str">
        <f>IFERROR(VLOOKUP(_xlfn.CONCAT(C18,"-",$B$4,"-",$L$6),Colocações!$A:$G,7,FALSE),"0")</f>
        <v>0</v>
      </c>
      <c r="M18" s="7">
        <f t="shared" si="1"/>
        <v>0</v>
      </c>
    </row>
    <row r="19" spans="2:13" x14ac:dyDescent="0.25">
      <c r="B19" s="2" t="s">
        <v>281</v>
      </c>
      <c r="C19" s="4" t="s">
        <v>70</v>
      </c>
      <c r="D19" s="4" t="s">
        <v>20</v>
      </c>
      <c r="E19" s="4">
        <f t="shared" si="0"/>
        <v>60</v>
      </c>
      <c r="F19" s="5">
        <f>IFERROR(VLOOKUP(_xlfn.CONCAT(C19,"-",$B$4,"-",$F$6),Colocações!$A:$G,7,FALSE),"0")</f>
        <v>0</v>
      </c>
      <c r="G19" s="5" t="str">
        <f>IFERROR(VLOOKUP(_xlfn.CONCAT(C19,"-",$B$4,"-",$G$6),Colocações!$A:$G,7,FALSE),"0")</f>
        <v>0</v>
      </c>
      <c r="H19" s="5">
        <f>IFERROR(VLOOKUP(_xlfn.CONCAT(C19,"-",$B$4,"-",$H$6),Colocações!$A:$G,7,FALSE),"0")</f>
        <v>60</v>
      </c>
      <c r="I19" s="5" t="str">
        <f>IFERROR(VLOOKUP(_xlfn.CONCAT(C19,"-",$B$4,"-",$I$6),Colocações!$A:$G,7,FALSE),"0")</f>
        <v>0</v>
      </c>
      <c r="J19" s="5" t="str">
        <f>IFERROR(VLOOKUP(_xlfn.CONCAT(C19,"-",$B$4,"-",$J$6),Colocações!$A:$G,7,FALSE),"0")</f>
        <v>0</v>
      </c>
      <c r="K19" s="5" t="str">
        <f>IFERROR(VLOOKUP(_xlfn.CONCAT(C19,"-",$B$4,"-",$K$6),Colocações!$A:$G,7,FALSE),"0")</f>
        <v>0</v>
      </c>
      <c r="L19" s="5" t="str">
        <f>IFERROR(VLOOKUP(_xlfn.CONCAT(C19,"-",$B$4,"-",$L$6),Colocações!$A:$G,7,FALSE),"0")</f>
        <v>0</v>
      </c>
      <c r="M19" s="7">
        <f t="shared" si="1"/>
        <v>0</v>
      </c>
    </row>
    <row r="20" spans="2:13" x14ac:dyDescent="0.25">
      <c r="B20" s="2" t="s">
        <v>282</v>
      </c>
      <c r="C20" s="4" t="s">
        <v>286</v>
      </c>
      <c r="D20" s="4" t="s">
        <v>53</v>
      </c>
      <c r="E20" s="4">
        <f t="shared" si="0"/>
        <v>60</v>
      </c>
      <c r="F20" s="5" t="str">
        <f>IFERROR(VLOOKUP(_xlfn.CONCAT(C20,"-",$B$4,"-",$F$6),Colocações!$A:$G,7,FALSE),"0")</f>
        <v>0</v>
      </c>
      <c r="G20" s="5" t="str">
        <f>IFERROR(VLOOKUP(_xlfn.CONCAT(C20,"-",$B$4,"-",$G$6),Colocações!$A:$G,7,FALSE),"0")</f>
        <v>0</v>
      </c>
      <c r="H20" s="5">
        <f>IFERROR(VLOOKUP(_xlfn.CONCAT(C20,"-",$B$4,"-",$H$6),Colocações!$A:$G,7,FALSE),"0")</f>
        <v>60</v>
      </c>
      <c r="I20" s="5" t="str">
        <f>IFERROR(VLOOKUP(_xlfn.CONCAT(C20,"-",$B$4,"-",$I$6),Colocações!$A:$G,7,FALSE),"0")</f>
        <v>0</v>
      </c>
      <c r="J20" s="5" t="str">
        <f>IFERROR(VLOOKUP(_xlfn.CONCAT(C20,"-",$B$4,"-",$J$6),Colocações!$A:$G,7,FALSE),"0")</f>
        <v>0</v>
      </c>
      <c r="K20" s="5" t="str">
        <f>IFERROR(VLOOKUP(_xlfn.CONCAT(C20,"-",$B$4,"-",$K$6),Colocações!$A:$G,7,FALSE),"0")</f>
        <v>0</v>
      </c>
      <c r="L20" s="5" t="str">
        <f>IFERROR(VLOOKUP(_xlfn.CONCAT(C20,"-",$B$4,"-",$L$6),Colocações!$A:$G,7,FALSE),"0")</f>
        <v>0</v>
      </c>
      <c r="M20" s="7">
        <f t="shared" ref="M20" si="2">MIN(F20:L20)-MIN(F20:L20)</f>
        <v>0</v>
      </c>
    </row>
  </sheetData>
  <sortState xmlns:xlrd2="http://schemas.microsoft.com/office/spreadsheetml/2017/richdata2" ref="B7:M19">
    <sortCondition descending="1" ref="E7:E19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M14"/>
  <sheetViews>
    <sheetView topLeftCell="B1" workbookViewId="0">
      <selection activeCell="B1" sqref="B1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29.85546875" style="1" bestFit="1" customWidth="1"/>
    <col min="4" max="4" width="46.425781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8" t="s">
        <v>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22" t="s">
        <v>183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1" t="s">
        <v>22</v>
      </c>
      <c r="G6" s="20" t="s">
        <v>245</v>
      </c>
      <c r="H6" s="5" t="s">
        <v>283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184</v>
      </c>
      <c r="D7" s="4" t="s">
        <v>20</v>
      </c>
      <c r="E7" s="4">
        <f>SUM(F7:L7)-M7</f>
        <v>560</v>
      </c>
      <c r="F7" s="5">
        <f>IFERROR(VLOOKUP(_xlfn.CONCAT(C7,"-",$B$4,"-",$F$6),Colocações!$A:$G,7,FALSE),"0")</f>
        <v>160</v>
      </c>
      <c r="G7" s="5">
        <f>IFERROR(VLOOKUP(_xlfn.CONCAT(C7,"-",$B$4,"-",$G$6),Colocações!$A:$G,7,FALSE),"0")</f>
        <v>200</v>
      </c>
      <c r="H7" s="5">
        <f>IFERROR(VLOOKUP(_xlfn.CONCAT(C7,"-",$B$4,"-",$H$6),Colocações!$A:$G,7,FALSE),"0")</f>
        <v>200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4" t="s">
        <v>185</v>
      </c>
      <c r="D8" s="4" t="s">
        <v>20</v>
      </c>
      <c r="E8" s="4">
        <f>SUM(F8:L8)-M8</f>
        <v>440</v>
      </c>
      <c r="F8" s="5">
        <f>IFERROR(VLOOKUP(_xlfn.CONCAT(C8,"-",$B$4,"-",$F$6),Colocações!$A:$G,7,FALSE),"0")</f>
        <v>120</v>
      </c>
      <c r="G8" s="5">
        <f>IFERROR(VLOOKUP(_xlfn.CONCAT(C8,"-",$B$4,"-",$G$6),Colocações!$A:$G,7,FALSE),"0")</f>
        <v>160</v>
      </c>
      <c r="H8" s="5">
        <f>IFERROR(VLOOKUP(_xlfn.CONCAT(C8,"-",$B$4,"-",$H$6),Colocações!$A:$G,7,FALSE),"0")</f>
        <v>160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4" t="s">
        <v>182</v>
      </c>
      <c r="D9" s="4" t="s">
        <v>53</v>
      </c>
      <c r="E9" s="4">
        <f>SUM(F9:L9)-M9</f>
        <v>320</v>
      </c>
      <c r="F9" s="5">
        <f>IFERROR(VLOOKUP(_xlfn.CONCAT(C9,"-",$B$4,"-",$F$6),Colocações!$A:$G,7,FALSE),"0")</f>
        <v>200</v>
      </c>
      <c r="G9" s="5" t="str">
        <f>IFERROR(VLOOKUP(_xlfn.CONCAT(C9,"-",$B$4,"-",$G$6),Colocações!$A:$G,7,FALSE),"0")</f>
        <v>0</v>
      </c>
      <c r="H9" s="5">
        <f>IFERROR(VLOOKUP(_xlfn.CONCAT(C9,"-",$B$4,"-",$H$6),Colocações!$A:$G,7,FALSE),"0")</f>
        <v>120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275</v>
      </c>
      <c r="C10" s="4" t="s">
        <v>186</v>
      </c>
      <c r="D10" s="4" t="s">
        <v>20</v>
      </c>
      <c r="E10" s="4">
        <f>SUM(F10:L10)-M10</f>
        <v>240</v>
      </c>
      <c r="F10" s="5">
        <f>IFERROR(VLOOKUP(_xlfn.CONCAT(C10,"-",$B$4,"-",$F$6),Colocações!$A:$G,7,FALSE),"0")</f>
        <v>120</v>
      </c>
      <c r="G10" s="5">
        <f>IFERROR(VLOOKUP(_xlfn.CONCAT(C10,"-",$B$4,"-",$G$6),Colocações!$A:$G,7,FALSE),"0")</f>
        <v>120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2:13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2:13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13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</sheetData>
  <sortState xmlns:xlrd2="http://schemas.microsoft.com/office/spreadsheetml/2017/richdata2" ref="B7:M10">
    <sortCondition descending="1" ref="E7:E10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M25"/>
  <sheetViews>
    <sheetView topLeftCell="B1" zoomScaleNormal="100" workbookViewId="0">
      <selection activeCell="B1" sqref="B1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7" style="1" bestFit="1" customWidth="1"/>
    <col min="4" max="4" width="46.425781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8" t="s">
        <v>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22" t="s">
        <v>189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1" t="s">
        <v>22</v>
      </c>
      <c r="G6" s="20" t="s">
        <v>245</v>
      </c>
      <c r="H6" s="5" t="s">
        <v>283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188</v>
      </c>
      <c r="D7" s="4" t="s">
        <v>30</v>
      </c>
      <c r="E7" s="4">
        <f>SUM(F7:L7)-M7</f>
        <v>440</v>
      </c>
      <c r="F7" s="5">
        <f>IFERROR(VLOOKUP(_xlfn.CONCAT(C7,"-",$B$4,"-",$F$6),Colocações!$A:$G,7,FALSE),"0")</f>
        <v>200</v>
      </c>
      <c r="G7" s="5">
        <f>IFERROR(VLOOKUP(_xlfn.CONCAT(C7,"-",$B$4,"-",$G$6),Colocações!$A:$G,7,FALSE),"0")</f>
        <v>120</v>
      </c>
      <c r="H7" s="5">
        <f>IFERROR(VLOOKUP(_xlfn.CONCAT(C7,"-",$B$4,"-",$H$6),Colocações!$A:$G,7,FALSE),"0")</f>
        <v>120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4" t="s">
        <v>190</v>
      </c>
      <c r="D8" s="4" t="s">
        <v>20</v>
      </c>
      <c r="E8" s="4">
        <f>SUM(F8:L8)-M8</f>
        <v>380</v>
      </c>
      <c r="F8" s="5">
        <f>IFERROR(VLOOKUP(_xlfn.CONCAT(C8,"-",$B$4,"-",$F$6),Colocações!$A:$G,7,FALSE),"0")</f>
        <v>120</v>
      </c>
      <c r="G8" s="5">
        <f>IFERROR(VLOOKUP(_xlfn.CONCAT(C8,"-",$B$4,"-",$G$6),Colocações!$A:$G,7,FALSE),"0")</f>
        <v>200</v>
      </c>
      <c r="H8" s="5">
        <f>IFERROR(VLOOKUP(_xlfn.CONCAT(C8,"-",$B$4,"-",$H$6),Colocações!$A:$G,7,FALSE),"0")</f>
        <v>60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6</v>
      </c>
      <c r="C9" s="4" t="s">
        <v>192</v>
      </c>
      <c r="D9" s="4" t="s">
        <v>53</v>
      </c>
      <c r="E9" s="4">
        <f>SUM(F9:L9)-M9</f>
        <v>380</v>
      </c>
      <c r="F9" s="5">
        <f>IFERROR(VLOOKUP(_xlfn.CONCAT(C9,"-",$B$4,"-",$F$6),Colocações!$A:$G,7,FALSE),"0")</f>
        <v>60</v>
      </c>
      <c r="G9" s="5">
        <f>IFERROR(VLOOKUP(_xlfn.CONCAT(C9,"-",$B$4,"-",$G$6),Colocações!$A:$G,7,FALSE),"0")</f>
        <v>160</v>
      </c>
      <c r="H9" s="5">
        <f>IFERROR(VLOOKUP(_xlfn.CONCAT(C9,"-",$B$4,"-",$H$6),Colocações!$A:$G,7,FALSE),"0")</f>
        <v>160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275</v>
      </c>
      <c r="C10" s="4" t="s">
        <v>184</v>
      </c>
      <c r="D10" s="4" t="s">
        <v>20</v>
      </c>
      <c r="E10" s="4">
        <f>SUM(F10:L10)-M10</f>
        <v>320</v>
      </c>
      <c r="F10" s="5">
        <f>IFERROR(VLOOKUP(_xlfn.CONCAT(C10,"-",$B$4,"-",$F$6),Colocações!$A:$G,7,FALSE),"0")</f>
        <v>120</v>
      </c>
      <c r="G10" s="5">
        <f>IFERROR(VLOOKUP(_xlfn.CONCAT(C10,"-",$B$4,"-",$G$6),Colocações!$A:$G,7,FALSE),"0")</f>
        <v>0</v>
      </c>
      <c r="H10" s="5">
        <f>IFERROR(VLOOKUP(_xlfn.CONCAT(C10,"-",$B$4,"-",$H$6),Colocações!$A:$G,7,FALSE),"0")</f>
        <v>200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 t="s">
        <v>8</v>
      </c>
      <c r="C11" s="4" t="s">
        <v>182</v>
      </c>
      <c r="D11" s="4" t="s">
        <v>53</v>
      </c>
      <c r="E11" s="4">
        <f>SUM(F11:L11)-M11</f>
        <v>220</v>
      </c>
      <c r="F11" s="5">
        <f>IFERROR(VLOOKUP(_xlfn.CONCAT(C11,"-",$B$4,"-",$F$6),Colocações!$A:$G,7,FALSE),"0")</f>
        <v>160</v>
      </c>
      <c r="G11" s="5" t="str">
        <f>IFERROR(VLOOKUP(_xlfn.CONCAT(C11,"-",$B$4,"-",$G$6),Colocações!$A:$G,7,FALSE),"0")</f>
        <v>0</v>
      </c>
      <c r="H11" s="5">
        <f>IFERROR(VLOOKUP(_xlfn.CONCAT(C11,"-",$B$4,"-",$H$6),Colocações!$A:$G,7,FALSE),"0")</f>
        <v>60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>MIN(F11:L11)-MIN(F11:L11)</f>
        <v>0</v>
      </c>
    </row>
    <row r="12" spans="2:13" x14ac:dyDescent="0.25">
      <c r="B12" s="2" t="s">
        <v>276</v>
      </c>
      <c r="C12" s="4" t="s">
        <v>191</v>
      </c>
      <c r="D12" s="4" t="s">
        <v>30</v>
      </c>
      <c r="E12" s="4">
        <f>SUM(F12:L12)-M12</f>
        <v>180</v>
      </c>
      <c r="F12" s="5">
        <f>IFERROR(VLOOKUP(_xlfn.CONCAT(C12,"-",$B$4,"-",$F$6),Colocações!$A:$G,7,FALSE),"0")</f>
        <v>60</v>
      </c>
      <c r="G12" s="5">
        <f>IFERROR(VLOOKUP(_xlfn.CONCAT(C12,"-",$B$4,"-",$G$6),Colocações!$A:$G,7,FALSE),"0")</f>
        <v>120</v>
      </c>
      <c r="H12" s="5" t="str">
        <f>IFERROR(VLOOKUP(_xlfn.CONCAT(C12,"-",$B$4,"-",$H$6),Colocações!$A:$G,7,FALSE),"0")</f>
        <v>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>MIN(F12:L12)-MIN(F12:L12)</f>
        <v>0</v>
      </c>
    </row>
    <row r="13" spans="2:13" x14ac:dyDescent="0.25">
      <c r="B13" s="2" t="s">
        <v>9</v>
      </c>
      <c r="C13" s="4" t="s">
        <v>305</v>
      </c>
      <c r="D13" s="4" t="s">
        <v>27</v>
      </c>
      <c r="E13" s="4">
        <f>SUM(F13:L13)-M13</f>
        <v>120</v>
      </c>
      <c r="F13" s="5" t="str">
        <f>IFERROR(VLOOKUP(_xlfn.CONCAT(C13,"-",$B$4,"-",$F$6),Colocações!$A:$G,7,FALSE),"0")</f>
        <v>0</v>
      </c>
      <c r="G13" s="5" t="str">
        <f>IFERROR(VLOOKUP(_xlfn.CONCAT(C13,"-",$B$4,"-",$G$6),Colocações!$A:$G,7,FALSE),"0")</f>
        <v>0</v>
      </c>
      <c r="H13" s="5">
        <f>IFERROR(VLOOKUP(_xlfn.CONCAT(C13,"-",$B$4,"-",$H$6),Colocações!$A:$G,7,FALSE),"0")</f>
        <v>120</v>
      </c>
      <c r="I13" s="5" t="str">
        <f>IFERROR(VLOOKUP(_xlfn.CONCAT(C13,"-",$B$4,"-",$I$6),Colocações!$A:$G,7,FALSE),"0")</f>
        <v>0</v>
      </c>
      <c r="J13" s="5" t="str">
        <f>IFERROR(VLOOKUP(_xlfn.CONCAT(C13,"-",$B$4,"-",$J$6),Colocações!$A:$G,7,FALSE),"0")</f>
        <v>0</v>
      </c>
      <c r="K13" s="5" t="str">
        <f>IFERROR(VLOOKUP(_xlfn.CONCAT(C13,"-",$B$4,"-",$K$6),Colocações!$A:$G,7,FALSE),"0")</f>
        <v>0</v>
      </c>
      <c r="L13" s="5" t="str">
        <f>IFERROR(VLOOKUP(_xlfn.CONCAT(C13,"-",$B$4,"-",$L$6),Colocações!$A:$G,7,FALSE),"0")</f>
        <v>0</v>
      </c>
      <c r="M13" s="7">
        <f>MIN(F13:L13)-MIN(F13:L13)</f>
        <v>0</v>
      </c>
    </row>
    <row r="14" spans="2:13" x14ac:dyDescent="0.25">
      <c r="B14" s="2" t="s">
        <v>277</v>
      </c>
      <c r="C14" s="4" t="s">
        <v>193</v>
      </c>
      <c r="D14" s="4" t="s">
        <v>47</v>
      </c>
      <c r="E14" s="4">
        <f>SUM(F14:L14)-M14</f>
        <v>60</v>
      </c>
      <c r="F14" s="5">
        <f>IFERROR(VLOOKUP(_xlfn.CONCAT(C14,"-",$B$4,"-",$F$6),Colocações!$A:$G,7,FALSE),"0")</f>
        <v>0</v>
      </c>
      <c r="G14" s="5">
        <f>IFERROR(VLOOKUP(_xlfn.CONCAT(C14,"-",$B$4,"-",$G$6),Colocações!$A:$G,7,FALSE),"0")</f>
        <v>60</v>
      </c>
      <c r="H14" s="5" t="str">
        <f>IFERROR(VLOOKUP(_xlfn.CONCAT(C14,"-",$B$4,"-",$H$6),Colocações!$A:$G,7,FALSE),"0")</f>
        <v>0</v>
      </c>
      <c r="I14" s="5" t="str">
        <f>IFERROR(VLOOKUP(_xlfn.CONCAT(C14,"-",$B$4,"-",$I$6),Colocações!$A:$G,7,FALSE),"0")</f>
        <v>0</v>
      </c>
      <c r="J14" s="5" t="str">
        <f>IFERROR(VLOOKUP(_xlfn.CONCAT(C14,"-",$B$4,"-",$J$6),Colocações!$A:$G,7,FALSE),"0")</f>
        <v>0</v>
      </c>
      <c r="K14" s="5" t="str">
        <f>IFERROR(VLOOKUP(_xlfn.CONCAT(C14,"-",$B$4,"-",$K$6),Colocações!$A:$G,7,FALSE),"0")</f>
        <v>0</v>
      </c>
      <c r="L14" s="5" t="str">
        <f>IFERROR(VLOOKUP(_xlfn.CONCAT(C14,"-",$B$4,"-",$L$6),Colocações!$A:$G,7,FALSE),"0")</f>
        <v>0</v>
      </c>
      <c r="M14" s="7">
        <f>MIN(F14:L14)-MIN(F14:L14)</f>
        <v>0</v>
      </c>
    </row>
    <row r="15" spans="2:13" x14ac:dyDescent="0.25">
      <c r="B15" s="2" t="s">
        <v>277</v>
      </c>
      <c r="C15" s="4" t="s">
        <v>264</v>
      </c>
      <c r="D15" s="4" t="s">
        <v>47</v>
      </c>
      <c r="E15" s="4">
        <f>SUM(F15:L15)-M15</f>
        <v>60</v>
      </c>
      <c r="F15" s="5" t="str">
        <f>IFERROR(VLOOKUP(_xlfn.CONCAT(C15,"-",$B$4,"-",$F$6),Colocações!$A:$G,7,FALSE),"0")</f>
        <v>0</v>
      </c>
      <c r="G15" s="5">
        <f>IFERROR(VLOOKUP(_xlfn.CONCAT(C15,"-",$B$4,"-",$G$6),Colocações!$A:$G,7,FALSE),"0")</f>
        <v>60</v>
      </c>
      <c r="H15" s="5" t="str">
        <f>IFERROR(VLOOKUP(_xlfn.CONCAT(C15,"-",$B$4,"-",$H$6),Colocações!$A:$G,7,FALSE),"0")</f>
        <v>0</v>
      </c>
      <c r="I15" s="5" t="str">
        <f>IFERROR(VLOOKUP(_xlfn.CONCAT(C15,"-",$B$4,"-",$I$6),Colocações!$A:$G,7,FALSE),"0")</f>
        <v>0</v>
      </c>
      <c r="J15" s="5" t="str">
        <f>IFERROR(VLOOKUP(_xlfn.CONCAT(C15,"-",$B$4,"-",$J$6),Colocações!$A:$G,7,FALSE),"0")</f>
        <v>0</v>
      </c>
      <c r="K15" s="5" t="str">
        <f>IFERROR(VLOOKUP(_xlfn.CONCAT(C15,"-",$B$4,"-",$K$6),Colocações!$A:$G,7,FALSE),"0")</f>
        <v>0</v>
      </c>
      <c r="L15" s="5" t="str">
        <f>IFERROR(VLOOKUP(_xlfn.CONCAT(C15,"-",$B$4,"-",$L$6),Colocações!$A:$G,7,FALSE),"0")</f>
        <v>0</v>
      </c>
      <c r="M15" s="7">
        <f>MIN(F15:L15)-MIN(F15:L15)</f>
        <v>0</v>
      </c>
    </row>
    <row r="16" spans="2:13" x14ac:dyDescent="0.25">
      <c r="B16" s="2" t="s">
        <v>277</v>
      </c>
      <c r="C16" s="4" t="s">
        <v>306</v>
      </c>
      <c r="D16" s="4" t="s">
        <v>30</v>
      </c>
      <c r="E16" s="4">
        <f>SUM(F16:L16)-M16</f>
        <v>60</v>
      </c>
      <c r="F16" s="5" t="str">
        <f>IFERROR(VLOOKUP(_xlfn.CONCAT(C16,"-",$B$4,"-",$F$6),Colocações!$A:$G,7,FALSE),"0")</f>
        <v>0</v>
      </c>
      <c r="G16" s="5" t="str">
        <f>IFERROR(VLOOKUP(_xlfn.CONCAT(C16,"-",$B$4,"-",$G$6),Colocações!$A:$G,7,FALSE),"0")</f>
        <v>0</v>
      </c>
      <c r="H16" s="5">
        <f>IFERROR(VLOOKUP(_xlfn.CONCAT(C16,"-",$B$4,"-",$H$6),Colocações!$A:$G,7,FALSE),"0")</f>
        <v>60</v>
      </c>
      <c r="I16" s="5" t="str">
        <f>IFERROR(VLOOKUP(_xlfn.CONCAT(C16,"-",$B$4,"-",$I$6),Colocações!$A:$G,7,FALSE),"0")</f>
        <v>0</v>
      </c>
      <c r="J16" s="5" t="str">
        <f>IFERROR(VLOOKUP(_xlfn.CONCAT(C16,"-",$B$4,"-",$J$6),Colocações!$A:$G,7,FALSE),"0")</f>
        <v>0</v>
      </c>
      <c r="K16" s="5" t="str">
        <f>IFERROR(VLOOKUP(_xlfn.CONCAT(C16,"-",$B$4,"-",$K$6),Colocações!$A:$G,7,FALSE),"0")</f>
        <v>0</v>
      </c>
      <c r="L16" s="5" t="str">
        <f>IFERROR(VLOOKUP(_xlfn.CONCAT(C16,"-",$B$4,"-",$L$6),Colocações!$A:$G,7,FALSE),"0")</f>
        <v>0</v>
      </c>
      <c r="M16" s="7">
        <f>MIN(F16:L16)-MIN(F16:L16)</f>
        <v>0</v>
      </c>
    </row>
    <row r="17" spans="2:13" x14ac:dyDescent="0.25">
      <c r="B17" s="2" t="s">
        <v>279</v>
      </c>
      <c r="C17" s="4" t="s">
        <v>194</v>
      </c>
      <c r="D17" s="4" t="s">
        <v>128</v>
      </c>
      <c r="E17" s="4">
        <f>SUM(F17:L17)-M17</f>
        <v>0</v>
      </c>
      <c r="F17" s="5">
        <f>IFERROR(VLOOKUP(_xlfn.CONCAT(C17,"-",$B$4,"-",$F$6),Colocações!$A:$G,7,FALSE),"0")</f>
        <v>0</v>
      </c>
      <c r="G17" s="5">
        <f>IFERROR(VLOOKUP(_xlfn.CONCAT(C17,"-",$B$4,"-",$G$6),Colocações!$A:$G,7,FALSE),"0")</f>
        <v>0</v>
      </c>
      <c r="H17" s="5" t="str">
        <f>IFERROR(VLOOKUP(_xlfn.CONCAT(C17,"-",$B$4,"-",$H$6),Colocações!$A:$G,7,FALSE),"0")</f>
        <v>0</v>
      </c>
      <c r="I17" s="5" t="str">
        <f>IFERROR(VLOOKUP(_xlfn.CONCAT(C17,"-",$B$4,"-",$I$6),Colocações!$A:$G,7,FALSE),"0")</f>
        <v>0</v>
      </c>
      <c r="J17" s="5" t="str">
        <f>IFERROR(VLOOKUP(_xlfn.CONCAT(C17,"-",$B$4,"-",$J$6),Colocações!$A:$G,7,FALSE),"0")</f>
        <v>0</v>
      </c>
      <c r="K17" s="5" t="str">
        <f>IFERROR(VLOOKUP(_xlfn.CONCAT(C17,"-",$B$4,"-",$K$6),Colocações!$A:$G,7,FALSE),"0")</f>
        <v>0</v>
      </c>
      <c r="L17" s="5" t="str">
        <f>IFERROR(VLOOKUP(_xlfn.CONCAT(C17,"-",$B$4,"-",$L$6),Colocações!$A:$G,7,FALSE),"0")</f>
        <v>0</v>
      </c>
      <c r="M17" s="7">
        <f>MIN(F17:L17)-MIN(F17:L17)</f>
        <v>0</v>
      </c>
    </row>
    <row r="18" spans="2:13" x14ac:dyDescent="0.25">
      <c r="B18" s="2" t="s">
        <v>279</v>
      </c>
      <c r="C18" s="4" t="s">
        <v>186</v>
      </c>
      <c r="D18" s="4" t="s">
        <v>20</v>
      </c>
      <c r="E18" s="4">
        <f>SUM(F18:L18)-M18</f>
        <v>0</v>
      </c>
      <c r="F18" s="5">
        <f>IFERROR(VLOOKUP(_xlfn.CONCAT(C18,"-",$B$4,"-",$F$6),Colocações!$A:$G,7,FALSE),"0")</f>
        <v>0</v>
      </c>
      <c r="G18" s="5" t="str">
        <f>IFERROR(VLOOKUP(_xlfn.CONCAT(C18,"-",$B$4,"-",$G$6),Colocações!$A:$G,7,FALSE),"0")</f>
        <v>0</v>
      </c>
      <c r="H18" s="5" t="str">
        <f>IFERROR(VLOOKUP(_xlfn.CONCAT(C18,"-",$B$4,"-",$H$6),Colocações!$A:$G,7,FALSE),"0")</f>
        <v>0</v>
      </c>
      <c r="I18" s="5" t="str">
        <f>IFERROR(VLOOKUP(_xlfn.CONCAT(C18,"-",$B$4,"-",$I$6),Colocações!$A:$G,7,FALSE),"0")</f>
        <v>0</v>
      </c>
      <c r="J18" s="5" t="str">
        <f>IFERROR(VLOOKUP(_xlfn.CONCAT(C18,"-",$B$4,"-",$J$6),Colocações!$A:$G,7,FALSE),"0")</f>
        <v>0</v>
      </c>
      <c r="K18" s="5" t="str">
        <f>IFERROR(VLOOKUP(_xlfn.CONCAT(C18,"-",$B$4,"-",$K$6),Colocações!$A:$G,7,FALSE),"0")</f>
        <v>0</v>
      </c>
      <c r="L18" s="5" t="str">
        <f>IFERROR(VLOOKUP(_xlfn.CONCAT(C18,"-",$B$4,"-",$L$6),Colocações!$A:$G,7,FALSE),"0")</f>
        <v>0</v>
      </c>
      <c r="M18" s="7">
        <f>MIN(F18:L18)-MIN(F18:L18)</f>
        <v>0</v>
      </c>
    </row>
    <row r="19" spans="2:13" x14ac:dyDescent="0.25">
      <c r="B19" s="2" t="s">
        <v>279</v>
      </c>
      <c r="C19" s="4" t="s">
        <v>265</v>
      </c>
      <c r="D19" s="4" t="s">
        <v>51</v>
      </c>
      <c r="E19" s="4">
        <f>SUM(F19:L19)-M19</f>
        <v>0</v>
      </c>
      <c r="F19" s="5" t="str">
        <f>IFERROR(VLOOKUP(_xlfn.CONCAT(C19,"-",$B$4,"-",$F$6),Colocações!$A:$G,7,FALSE),"0")</f>
        <v>0</v>
      </c>
      <c r="G19" s="5">
        <f>IFERROR(VLOOKUP(_xlfn.CONCAT(C19,"-",$B$4,"-",$G$6),Colocações!$A:$G,7,FALSE),"0")</f>
        <v>0</v>
      </c>
      <c r="H19" s="5" t="str">
        <f>IFERROR(VLOOKUP(_xlfn.CONCAT(C19,"-",$B$4,"-",$H$6),Colocações!$A:$G,7,FALSE),"0")</f>
        <v>0</v>
      </c>
      <c r="I19" s="5" t="str">
        <f>IFERROR(VLOOKUP(_xlfn.CONCAT(C19,"-",$B$4,"-",$I$6),Colocações!$A:$G,7,FALSE),"0")</f>
        <v>0</v>
      </c>
      <c r="J19" s="5" t="str">
        <f>IFERROR(VLOOKUP(_xlfn.CONCAT(C19,"-",$B$4,"-",$J$6),Colocações!$A:$G,7,FALSE),"0")</f>
        <v>0</v>
      </c>
      <c r="K19" s="5" t="str">
        <f>IFERROR(VLOOKUP(_xlfn.CONCAT(C19,"-",$B$4,"-",$K$6),Colocações!$A:$G,7,FALSE),"0")</f>
        <v>0</v>
      </c>
      <c r="L19" s="5" t="str">
        <f>IFERROR(VLOOKUP(_xlfn.CONCAT(C19,"-",$B$4,"-",$L$6),Colocações!$A:$G,7,FALSE),"0")</f>
        <v>0</v>
      </c>
      <c r="M19" s="7">
        <f>MIN(F19:L19)-MIN(F19:L19)</f>
        <v>0</v>
      </c>
    </row>
    <row r="20" spans="2:13" x14ac:dyDescent="0.25">
      <c r="B20" s="2" t="s">
        <v>279</v>
      </c>
      <c r="C20" s="4" t="s">
        <v>266</v>
      </c>
      <c r="D20" s="4" t="s">
        <v>91</v>
      </c>
      <c r="E20" s="4">
        <f>SUM(F20:L20)-M20</f>
        <v>0</v>
      </c>
      <c r="F20" s="5" t="str">
        <f>IFERROR(VLOOKUP(_xlfn.CONCAT(C20,"-",$B$4,"-",$F$6),Colocações!$A:$G,7,FALSE),"0")</f>
        <v>0</v>
      </c>
      <c r="G20" s="5">
        <f>IFERROR(VLOOKUP(_xlfn.CONCAT(C20,"-",$B$4,"-",$G$6),Colocações!$A:$G,7,FALSE),"0")</f>
        <v>0</v>
      </c>
      <c r="H20" s="5" t="str">
        <f>IFERROR(VLOOKUP(_xlfn.CONCAT(C20,"-",$B$4,"-",$H$6),Colocações!$A:$G,7,FALSE),"0")</f>
        <v>0</v>
      </c>
      <c r="I20" s="5" t="str">
        <f>IFERROR(VLOOKUP(_xlfn.CONCAT(C20,"-",$B$4,"-",$I$6),Colocações!$A:$G,7,FALSE),"0")</f>
        <v>0</v>
      </c>
      <c r="J20" s="5" t="str">
        <f>IFERROR(VLOOKUP(_xlfn.CONCAT(C20,"-",$B$4,"-",$J$6),Colocações!$A:$G,7,FALSE),"0")</f>
        <v>0</v>
      </c>
      <c r="K20" s="5" t="str">
        <f>IFERROR(VLOOKUP(_xlfn.CONCAT(C20,"-",$B$4,"-",$K$6),Colocações!$A:$G,7,FALSE),"0")</f>
        <v>0</v>
      </c>
      <c r="L20" s="5" t="str">
        <f>IFERROR(VLOOKUP(_xlfn.CONCAT(C20,"-",$B$4,"-",$L$6),Colocações!$A:$G,7,FALSE),"0")</f>
        <v>0</v>
      </c>
      <c r="M20" s="7">
        <f>MIN(F20:L20)-MIN(F20:L20)</f>
        <v>0</v>
      </c>
    </row>
    <row r="21" spans="2:13" x14ac:dyDescent="0.25">
      <c r="C21"/>
      <c r="D21"/>
    </row>
    <row r="22" spans="2:13" x14ac:dyDescent="0.25">
      <c r="C22"/>
      <c r="D22"/>
    </row>
    <row r="23" spans="2:13" x14ac:dyDescent="0.25">
      <c r="C23"/>
      <c r="D23"/>
    </row>
    <row r="24" spans="2:13" x14ac:dyDescent="0.25">
      <c r="C24"/>
      <c r="D24"/>
    </row>
    <row r="25" spans="2:13" x14ac:dyDescent="0.25">
      <c r="C25"/>
      <c r="D25"/>
    </row>
  </sheetData>
  <sortState xmlns:xlrd2="http://schemas.microsoft.com/office/spreadsheetml/2017/richdata2" ref="B7:M20">
    <sortCondition descending="1" ref="E7:E20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M34"/>
  <sheetViews>
    <sheetView topLeftCell="B1" workbookViewId="0">
      <selection activeCell="B1" sqref="B1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7" style="1" bestFit="1" customWidth="1"/>
    <col min="4" max="4" width="49.57031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8" t="s">
        <v>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22" t="s">
        <v>197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1" t="s">
        <v>22</v>
      </c>
      <c r="G6" s="20" t="s">
        <v>245</v>
      </c>
      <c r="H6" s="5" t="s">
        <v>283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198</v>
      </c>
      <c r="D7" s="4" t="s">
        <v>61</v>
      </c>
      <c r="E7" s="4">
        <f>SUM(F7:L7)-M7</f>
        <v>480</v>
      </c>
      <c r="F7" s="5">
        <f>IFERROR(VLOOKUP(_xlfn.CONCAT(C7,"-",$B$4,"-",$F$6),Colocações!$A:$G,7,FALSE),"0")</f>
        <v>160</v>
      </c>
      <c r="G7" s="5">
        <f>IFERROR(VLOOKUP(_xlfn.CONCAT(C7,"-",$B$4,"-",$G$6),Colocações!$A:$G,7,FALSE),"0")</f>
        <v>120</v>
      </c>
      <c r="H7" s="5">
        <f>IFERROR(VLOOKUP(_xlfn.CONCAT(C7,"-",$B$4,"-",$H$6),Colocações!$A:$G,7,FALSE),"0")</f>
        <v>200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4" t="s">
        <v>196</v>
      </c>
      <c r="D8" s="4" t="s">
        <v>53</v>
      </c>
      <c r="E8" s="4">
        <f>SUM(F8:L8)-M8</f>
        <v>440</v>
      </c>
      <c r="F8" s="5">
        <f>IFERROR(VLOOKUP(_xlfn.CONCAT(C8,"-",$B$4,"-",$F$6),Colocações!$A:$G,7,FALSE),"0")</f>
        <v>200</v>
      </c>
      <c r="G8" s="5">
        <f>IFERROR(VLOOKUP(_xlfn.CONCAT(C8,"-",$B$4,"-",$G$6),Colocações!$A:$G,7,FALSE),"0")</f>
        <v>120</v>
      </c>
      <c r="H8" s="5">
        <f>IFERROR(VLOOKUP(_xlfn.CONCAT(C8,"-",$B$4,"-",$H$6),Colocações!$A:$G,7,FALSE),"0")</f>
        <v>120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6</v>
      </c>
      <c r="C9" s="4" t="s">
        <v>200</v>
      </c>
      <c r="D9" s="4" t="s">
        <v>36</v>
      </c>
      <c r="E9" s="4">
        <f>SUM(F9:L9)-M9</f>
        <v>440</v>
      </c>
      <c r="F9" s="5">
        <f>IFERROR(VLOOKUP(_xlfn.CONCAT(C9,"-",$B$4,"-",$F$6),Colocações!$A:$G,7,FALSE),"0")</f>
        <v>120</v>
      </c>
      <c r="G9" s="5">
        <f>IFERROR(VLOOKUP(_xlfn.CONCAT(C9,"-",$B$4,"-",$G$6),Colocações!$A:$G,7,FALSE),"0")</f>
        <v>200</v>
      </c>
      <c r="H9" s="5">
        <f>IFERROR(VLOOKUP(_xlfn.CONCAT(C9,"-",$B$4,"-",$H$6),Colocações!$A:$G,7,FALSE),"0")</f>
        <v>120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275</v>
      </c>
      <c r="C10" s="4" t="s">
        <v>203</v>
      </c>
      <c r="D10" s="4" t="s">
        <v>36</v>
      </c>
      <c r="E10" s="4">
        <f>SUM(F10:L10)-M10</f>
        <v>380</v>
      </c>
      <c r="F10" s="5">
        <f>IFERROR(VLOOKUP(_xlfn.CONCAT(C10,"-",$B$4,"-",$F$6),Colocações!$A:$G,7,FALSE),"0")</f>
        <v>60</v>
      </c>
      <c r="G10" s="5">
        <f>IFERROR(VLOOKUP(_xlfn.CONCAT(C10,"-",$B$4,"-",$G$6),Colocações!$A:$G,7,FALSE),"0")</f>
        <v>160</v>
      </c>
      <c r="H10" s="5">
        <f>IFERROR(VLOOKUP(_xlfn.CONCAT(C10,"-",$B$4,"-",$H$6),Colocações!$A:$G,7,FALSE),"0")</f>
        <v>160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 t="s">
        <v>8</v>
      </c>
      <c r="C11" s="4" t="s">
        <v>199</v>
      </c>
      <c r="D11" s="4" t="s">
        <v>44</v>
      </c>
      <c r="E11" s="4">
        <f>SUM(F11:L11)-M11</f>
        <v>120</v>
      </c>
      <c r="F11" s="5">
        <f>IFERROR(VLOOKUP(_xlfn.CONCAT(C11,"-",$B$4,"-",$F$6),Colocações!$A:$G,7,FALSE),"0")</f>
        <v>120</v>
      </c>
      <c r="G11" s="5" t="str">
        <f>IFERROR(VLOOKUP(_xlfn.CONCAT(C11,"-",$B$4,"-",$G$6),Colocações!$A:$G,7,FALSE),"0")</f>
        <v>0</v>
      </c>
      <c r="H11" s="5" t="str">
        <f>IFERROR(VLOOKUP(_xlfn.CONCAT(C11,"-",$B$4,"-",$H$6),Colocações!$A:$G,7,FALSE),"0")</f>
        <v>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>MIN(F11:L11)-MIN(F11:L11)</f>
        <v>0</v>
      </c>
    </row>
    <row r="12" spans="2:13" x14ac:dyDescent="0.25">
      <c r="B12" s="2" t="s">
        <v>8</v>
      </c>
      <c r="C12" s="4" t="s">
        <v>202</v>
      </c>
      <c r="D12" s="4" t="s">
        <v>128</v>
      </c>
      <c r="E12" s="4">
        <f>SUM(F12:L12)-M12</f>
        <v>120</v>
      </c>
      <c r="F12" s="5">
        <f>IFERROR(VLOOKUP(_xlfn.CONCAT(C12,"-",$B$4,"-",$F$6),Colocações!$A:$G,7,FALSE),"0")</f>
        <v>60</v>
      </c>
      <c r="G12" s="5">
        <f>IFERROR(VLOOKUP(_xlfn.CONCAT(C12,"-",$B$4,"-",$G$6),Colocações!$A:$G,7,FALSE),"0")</f>
        <v>60</v>
      </c>
      <c r="H12" s="5" t="str">
        <f>IFERROR(VLOOKUP(_xlfn.CONCAT(C12,"-",$B$4,"-",$H$6),Colocações!$A:$G,7,FALSE),"0")</f>
        <v>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>MIN(F12:L12)-MIN(F12:L12)</f>
        <v>0</v>
      </c>
    </row>
    <row r="13" spans="2:13" x14ac:dyDescent="0.25">
      <c r="B13" s="2" t="s">
        <v>8</v>
      </c>
      <c r="C13" s="4" t="s">
        <v>188</v>
      </c>
      <c r="D13" s="4" t="s">
        <v>30</v>
      </c>
      <c r="E13" s="4">
        <f>SUM(F13:L13)-M13</f>
        <v>120</v>
      </c>
      <c r="F13" s="5">
        <f>IFERROR(VLOOKUP(_xlfn.CONCAT(C13,"-",$B$4,"-",$F$6),Colocações!$A:$G,7,FALSE),"0")</f>
        <v>0</v>
      </c>
      <c r="G13" s="5">
        <f>IFERROR(VLOOKUP(_xlfn.CONCAT(C13,"-",$B$4,"-",$G$6),Colocações!$A:$G,7,FALSE),"0")</f>
        <v>60</v>
      </c>
      <c r="H13" s="5">
        <f>IFERROR(VLOOKUP(_xlfn.CONCAT(C13,"-",$B$4,"-",$H$6),Colocações!$A:$G,7,FALSE),"0")</f>
        <v>60</v>
      </c>
      <c r="I13" s="5" t="str">
        <f>IFERROR(VLOOKUP(_xlfn.CONCAT(C13,"-",$B$4,"-",$I$6),Colocações!$A:$G,7,FALSE),"0")</f>
        <v>0</v>
      </c>
      <c r="J13" s="5" t="str">
        <f>IFERROR(VLOOKUP(_xlfn.CONCAT(C13,"-",$B$4,"-",$J$6),Colocações!$A:$G,7,FALSE),"0")</f>
        <v>0</v>
      </c>
      <c r="K13" s="5" t="str">
        <f>IFERROR(VLOOKUP(_xlfn.CONCAT(C13,"-",$B$4,"-",$K$6),Colocações!$A:$G,7,FALSE),"0")</f>
        <v>0</v>
      </c>
      <c r="L13" s="5" t="str">
        <f>IFERROR(VLOOKUP(_xlfn.CONCAT(C13,"-",$B$4,"-",$L$6),Colocações!$A:$G,7,FALSE),"0")</f>
        <v>0</v>
      </c>
      <c r="M13" s="7">
        <f>MIN(F13:L13)-MIN(F13:L13)</f>
        <v>0</v>
      </c>
    </row>
    <row r="14" spans="2:13" x14ac:dyDescent="0.25">
      <c r="B14" s="2" t="s">
        <v>277</v>
      </c>
      <c r="C14" s="4" t="s">
        <v>201</v>
      </c>
      <c r="D14" s="4" t="s">
        <v>20</v>
      </c>
      <c r="E14" s="4">
        <f>SUM(F14:L14)-M14</f>
        <v>60</v>
      </c>
      <c r="F14" s="5">
        <f>IFERROR(VLOOKUP(_xlfn.CONCAT(C14,"-",$B$4,"-",$F$6),Colocações!$A:$G,7,FALSE),"0")</f>
        <v>60</v>
      </c>
      <c r="G14" s="5" t="str">
        <f>IFERROR(VLOOKUP(_xlfn.CONCAT(C14,"-",$B$4,"-",$G$6),Colocações!$A:$G,7,FALSE),"0")</f>
        <v>0</v>
      </c>
      <c r="H14" s="5" t="str">
        <f>IFERROR(VLOOKUP(_xlfn.CONCAT(C14,"-",$B$4,"-",$H$6),Colocações!$A:$G,7,FALSE),"0")</f>
        <v>0</v>
      </c>
      <c r="I14" s="5" t="str">
        <f>IFERROR(VLOOKUP(_xlfn.CONCAT(C14,"-",$B$4,"-",$I$6),Colocações!$A:$G,7,FALSE),"0")</f>
        <v>0</v>
      </c>
      <c r="J14" s="5" t="str">
        <f>IFERROR(VLOOKUP(_xlfn.CONCAT(C14,"-",$B$4,"-",$J$6),Colocações!$A:$G,7,FALSE),"0")</f>
        <v>0</v>
      </c>
      <c r="K14" s="5" t="str">
        <f>IFERROR(VLOOKUP(_xlfn.CONCAT(C14,"-",$B$4,"-",$K$6),Colocações!$A:$G,7,FALSE),"0")</f>
        <v>0</v>
      </c>
      <c r="L14" s="5" t="str">
        <f>IFERROR(VLOOKUP(_xlfn.CONCAT(C14,"-",$B$4,"-",$L$6),Colocações!$A:$G,7,FALSE),"0")</f>
        <v>0</v>
      </c>
      <c r="M14" s="7">
        <f>MIN(F14:L14)-MIN(F14:L14)</f>
        <v>0</v>
      </c>
    </row>
    <row r="15" spans="2:13" x14ac:dyDescent="0.25">
      <c r="B15" s="2" t="s">
        <v>277</v>
      </c>
      <c r="C15" s="4" t="s">
        <v>204</v>
      </c>
      <c r="D15" s="4" t="s">
        <v>51</v>
      </c>
      <c r="E15" s="4">
        <f>SUM(F15:L15)-M15</f>
        <v>60</v>
      </c>
      <c r="F15" s="5">
        <f>IFERROR(VLOOKUP(_xlfn.CONCAT(C15,"-",$B$4,"-",$F$6),Colocações!$A:$G,7,FALSE),"0")</f>
        <v>60</v>
      </c>
      <c r="G15" s="5">
        <f>IFERROR(VLOOKUP(_xlfn.CONCAT(C15,"-",$B$4,"-",$G$6),Colocações!$A:$G,7,FALSE),"0")</f>
        <v>0</v>
      </c>
      <c r="H15" s="5" t="str">
        <f>IFERROR(VLOOKUP(_xlfn.CONCAT(C15,"-",$B$4,"-",$H$6),Colocações!$A:$G,7,FALSE),"0")</f>
        <v>0</v>
      </c>
      <c r="I15" s="5" t="str">
        <f>IFERROR(VLOOKUP(_xlfn.CONCAT(C15,"-",$B$4,"-",$I$6),Colocações!$A:$G,7,FALSE),"0")</f>
        <v>0</v>
      </c>
      <c r="J15" s="5" t="str">
        <f>IFERROR(VLOOKUP(_xlfn.CONCAT(C15,"-",$B$4,"-",$J$6),Colocações!$A:$G,7,FALSE),"0")</f>
        <v>0</v>
      </c>
      <c r="K15" s="5" t="str">
        <f>IFERROR(VLOOKUP(_xlfn.CONCAT(C15,"-",$B$4,"-",$K$6),Colocações!$A:$G,7,FALSE),"0")</f>
        <v>0</v>
      </c>
      <c r="L15" s="5" t="str">
        <f>IFERROR(VLOOKUP(_xlfn.CONCAT(C15,"-",$B$4,"-",$L$6),Colocações!$A:$G,7,FALSE),"0")</f>
        <v>0</v>
      </c>
      <c r="M15" s="7">
        <f>MIN(F15:L15)-MIN(F15:L15)</f>
        <v>0</v>
      </c>
    </row>
    <row r="16" spans="2:13" x14ac:dyDescent="0.25">
      <c r="B16" s="2" t="s">
        <v>277</v>
      </c>
      <c r="C16" s="4" t="s">
        <v>207</v>
      </c>
      <c r="D16" s="4" t="s">
        <v>30</v>
      </c>
      <c r="E16" s="4">
        <f>SUM(F16:L16)-M16</f>
        <v>60</v>
      </c>
      <c r="F16" s="5">
        <f>IFERROR(VLOOKUP(_xlfn.CONCAT(C16,"-",$B$4,"-",$F$6),Colocações!$A:$G,7,FALSE),"0")</f>
        <v>0</v>
      </c>
      <c r="G16" s="5">
        <f>IFERROR(VLOOKUP(_xlfn.CONCAT(C16,"-",$B$4,"-",$G$6),Colocações!$A:$G,7,FALSE),"0")</f>
        <v>60</v>
      </c>
      <c r="H16" s="5" t="str">
        <f>IFERROR(VLOOKUP(_xlfn.CONCAT(C16,"-",$B$4,"-",$H$6),Colocações!$A:$G,7,FALSE),"0")</f>
        <v>0</v>
      </c>
      <c r="I16" s="5" t="str">
        <f>IFERROR(VLOOKUP(_xlfn.CONCAT(C16,"-",$B$4,"-",$I$6),Colocações!$A:$G,7,FALSE),"0")</f>
        <v>0</v>
      </c>
      <c r="J16" s="5" t="str">
        <f>IFERROR(VLOOKUP(_xlfn.CONCAT(C16,"-",$B$4,"-",$J$6),Colocações!$A:$G,7,FALSE),"0")</f>
        <v>0</v>
      </c>
      <c r="K16" s="5" t="str">
        <f>IFERROR(VLOOKUP(_xlfn.CONCAT(C16,"-",$B$4,"-",$K$6),Colocações!$A:$G,7,FALSE),"0")</f>
        <v>0</v>
      </c>
      <c r="L16" s="5" t="str">
        <f>IFERROR(VLOOKUP(_xlfn.CONCAT(C16,"-",$B$4,"-",$L$6),Colocações!$A:$G,7,FALSE),"0")</f>
        <v>0</v>
      </c>
      <c r="M16" s="7">
        <f>MIN(F16:L16)-MIN(F16:L16)</f>
        <v>0</v>
      </c>
    </row>
    <row r="17" spans="2:13" x14ac:dyDescent="0.25">
      <c r="B17" s="2" t="s">
        <v>277</v>
      </c>
      <c r="C17" s="4" t="s">
        <v>193</v>
      </c>
      <c r="D17" s="4" t="s">
        <v>47</v>
      </c>
      <c r="E17" s="4">
        <f>SUM(F17:L17)-M17</f>
        <v>60</v>
      </c>
      <c r="F17" s="5" t="str">
        <f>IFERROR(VLOOKUP(_xlfn.CONCAT(C17,"-",$B$4,"-",$F$6),Colocações!$A:$G,7,FALSE),"0")</f>
        <v>0</v>
      </c>
      <c r="G17" s="5">
        <f>IFERROR(VLOOKUP(_xlfn.CONCAT(C17,"-",$B$4,"-",$G$6),Colocações!$A:$G,7,FALSE),"0")</f>
        <v>60</v>
      </c>
      <c r="H17" s="5" t="str">
        <f>IFERROR(VLOOKUP(_xlfn.CONCAT(C17,"-",$B$4,"-",$H$6),Colocações!$A:$G,7,FALSE),"0")</f>
        <v>0</v>
      </c>
      <c r="I17" s="5" t="str">
        <f>IFERROR(VLOOKUP(_xlfn.CONCAT(C17,"-",$B$4,"-",$I$6),Colocações!$A:$G,7,FALSE),"0")</f>
        <v>0</v>
      </c>
      <c r="J17" s="5" t="str">
        <f>IFERROR(VLOOKUP(_xlfn.CONCAT(C17,"-",$B$4,"-",$J$6),Colocações!$A:$G,7,FALSE),"0")</f>
        <v>0</v>
      </c>
      <c r="K17" s="5" t="str">
        <f>IFERROR(VLOOKUP(_xlfn.CONCAT(C17,"-",$B$4,"-",$K$6),Colocações!$A:$G,7,FALSE),"0")</f>
        <v>0</v>
      </c>
      <c r="L17" s="5" t="str">
        <f>IFERROR(VLOOKUP(_xlfn.CONCAT(C17,"-",$B$4,"-",$L$6),Colocações!$A:$G,7,FALSE),"0")</f>
        <v>0</v>
      </c>
      <c r="M17" s="7">
        <f>MIN(F17:L17)-MIN(F17:L17)</f>
        <v>0</v>
      </c>
    </row>
    <row r="18" spans="2:13" x14ac:dyDescent="0.25">
      <c r="B18" s="2" t="s">
        <v>277</v>
      </c>
      <c r="C18" s="4" t="s">
        <v>206</v>
      </c>
      <c r="D18" s="4" t="s">
        <v>53</v>
      </c>
      <c r="E18" s="4">
        <f>SUM(F18:L18)-M18</f>
        <v>60</v>
      </c>
      <c r="F18" s="5">
        <f>IFERROR(VLOOKUP(_xlfn.CONCAT(C18,"-",$B$4,"-",$F$6),Colocações!$A:$G,7,FALSE),"0")</f>
        <v>0</v>
      </c>
      <c r="G18" s="5" t="str">
        <f>IFERROR(VLOOKUP(_xlfn.CONCAT(C18,"-",$B$4,"-",$G$6),Colocações!$A:$G,7,FALSE),"0")</f>
        <v>0</v>
      </c>
      <c r="H18" s="5">
        <f>IFERROR(VLOOKUP(_xlfn.CONCAT(C18,"-",$B$4,"-",$H$6),Colocações!$A:$G,7,FALSE),"0")</f>
        <v>60</v>
      </c>
      <c r="I18" s="5" t="str">
        <f>IFERROR(VLOOKUP(_xlfn.CONCAT(C18,"-",$B$4,"-",$I$6),Colocações!$A:$G,7,FALSE),"0")</f>
        <v>0</v>
      </c>
      <c r="J18" s="5" t="str">
        <f>IFERROR(VLOOKUP(_xlfn.CONCAT(C18,"-",$B$4,"-",$J$6),Colocações!$A:$G,7,FALSE),"0")</f>
        <v>0</v>
      </c>
      <c r="K18" s="5" t="str">
        <f>IFERROR(VLOOKUP(_xlfn.CONCAT(C18,"-",$B$4,"-",$K$6),Colocações!$A:$G,7,FALSE),"0")</f>
        <v>0</v>
      </c>
      <c r="L18" s="5" t="str">
        <f>IFERROR(VLOOKUP(_xlfn.CONCAT(C18,"-",$B$4,"-",$L$6),Colocações!$A:$G,7,FALSE),"0")</f>
        <v>0</v>
      </c>
      <c r="M18" s="7">
        <f>MIN(F18:L18)-MIN(F18:L18)</f>
        <v>0</v>
      </c>
    </row>
    <row r="19" spans="2:13" x14ac:dyDescent="0.25">
      <c r="B19" s="2" t="s">
        <v>277</v>
      </c>
      <c r="C19" s="4" t="s">
        <v>305</v>
      </c>
      <c r="D19" s="4" t="s">
        <v>27</v>
      </c>
      <c r="E19" s="4">
        <f>SUM(F19:L19)-M19</f>
        <v>60</v>
      </c>
      <c r="F19" s="5" t="str">
        <f>IFERROR(VLOOKUP(_xlfn.CONCAT(C19,"-",$B$4,"-",$F$6),Colocações!$A:$G,7,FALSE),"0")</f>
        <v>0</v>
      </c>
      <c r="G19" s="5" t="str">
        <f>IFERROR(VLOOKUP(_xlfn.CONCAT(C19,"-",$B$4,"-",$G$6),Colocações!$A:$G,7,FALSE),"0")</f>
        <v>0</v>
      </c>
      <c r="H19" s="5">
        <f>IFERROR(VLOOKUP(_xlfn.CONCAT(C19,"-",$B$4,"-",$H$6),Colocações!$A:$G,7,FALSE),"0")</f>
        <v>60</v>
      </c>
      <c r="I19" s="5" t="str">
        <f>IFERROR(VLOOKUP(_xlfn.CONCAT(C19,"-",$B$4,"-",$I$6),Colocações!$A:$G,7,FALSE),"0")</f>
        <v>0</v>
      </c>
      <c r="J19" s="5" t="str">
        <f>IFERROR(VLOOKUP(_xlfn.CONCAT(C19,"-",$B$4,"-",$J$6),Colocações!$A:$G,7,FALSE),"0")</f>
        <v>0</v>
      </c>
      <c r="K19" s="5" t="str">
        <f>IFERROR(VLOOKUP(_xlfn.CONCAT(C19,"-",$B$4,"-",$K$6),Colocações!$A:$G,7,FALSE),"0")</f>
        <v>0</v>
      </c>
      <c r="L19" s="5" t="str">
        <f>IFERROR(VLOOKUP(_xlfn.CONCAT(C19,"-",$B$4,"-",$L$6),Colocações!$A:$G,7,FALSE),"0")</f>
        <v>0</v>
      </c>
      <c r="M19" s="7">
        <f>MIN(F19:L19)-MIN(F19:L19)</f>
        <v>0</v>
      </c>
    </row>
    <row r="20" spans="2:13" x14ac:dyDescent="0.25">
      <c r="B20" s="2" t="s">
        <v>277</v>
      </c>
      <c r="C20" s="4" t="s">
        <v>192</v>
      </c>
      <c r="D20" s="4" t="s">
        <v>53</v>
      </c>
      <c r="E20" s="4">
        <f>SUM(F20:L20)-M20</f>
        <v>60</v>
      </c>
      <c r="F20" s="5" t="str">
        <f>IFERROR(VLOOKUP(_xlfn.CONCAT(C20,"-",$B$4,"-",$F$6),Colocações!$A:$G,7,FALSE),"0")</f>
        <v>0</v>
      </c>
      <c r="G20" s="5" t="str">
        <f>IFERROR(VLOOKUP(_xlfn.CONCAT(C20,"-",$B$4,"-",$G$6),Colocações!$A:$G,7,FALSE),"0")</f>
        <v>0</v>
      </c>
      <c r="H20" s="5">
        <f>IFERROR(VLOOKUP(_xlfn.CONCAT(C20,"-",$B$4,"-",$H$6),Colocações!$A:$G,7,FALSE),"0")</f>
        <v>60</v>
      </c>
      <c r="I20" s="5" t="str">
        <f>IFERROR(VLOOKUP(_xlfn.CONCAT(C20,"-",$B$4,"-",$I$6),Colocações!$A:$G,7,FALSE),"0")</f>
        <v>0</v>
      </c>
      <c r="J20" s="5" t="str">
        <f>IFERROR(VLOOKUP(_xlfn.CONCAT(C20,"-",$B$4,"-",$J$6),Colocações!$A:$G,7,FALSE),"0")</f>
        <v>0</v>
      </c>
      <c r="K20" s="5" t="str">
        <f>IFERROR(VLOOKUP(_xlfn.CONCAT(C20,"-",$B$4,"-",$K$6),Colocações!$A:$G,7,FALSE),"0")</f>
        <v>0</v>
      </c>
      <c r="L20" s="5" t="str">
        <f>IFERROR(VLOOKUP(_xlfn.CONCAT(C20,"-",$B$4,"-",$L$6),Colocações!$A:$G,7,FALSE),"0")</f>
        <v>0</v>
      </c>
      <c r="M20" s="7">
        <f>MIN(F20:L20)-MIN(F20:L20)</f>
        <v>0</v>
      </c>
    </row>
    <row r="21" spans="2:13" x14ac:dyDescent="0.25">
      <c r="B21" s="2" t="s">
        <v>313</v>
      </c>
      <c r="C21" s="4" t="s">
        <v>205</v>
      </c>
      <c r="D21" s="4" t="s">
        <v>20</v>
      </c>
      <c r="E21" s="4">
        <f>SUM(F21:L21)-M21</f>
        <v>0</v>
      </c>
      <c r="F21" s="5">
        <f>IFERROR(VLOOKUP(_xlfn.CONCAT(C21,"-",$B$4,"-",$F$6),Colocações!$A:$G,7,FALSE),"0")</f>
        <v>0</v>
      </c>
      <c r="G21" s="5" t="str">
        <f>IFERROR(VLOOKUP(_xlfn.CONCAT(C21,"-",$B$4,"-",$G$6),Colocações!$A:$G,7,FALSE),"0")</f>
        <v>0</v>
      </c>
      <c r="H21" s="5" t="str">
        <f>IFERROR(VLOOKUP(_xlfn.CONCAT(C21,"-",$B$4,"-",$H$6),Colocações!$A:$G,7,FALSE),"0")</f>
        <v>0</v>
      </c>
      <c r="I21" s="5" t="str">
        <f>IFERROR(VLOOKUP(_xlfn.CONCAT(C21,"-",$B$4,"-",$I$6),Colocações!$A:$G,7,FALSE),"0")</f>
        <v>0</v>
      </c>
      <c r="J21" s="5" t="str">
        <f>IFERROR(VLOOKUP(_xlfn.CONCAT(C21,"-",$B$4,"-",$J$6),Colocações!$A:$G,7,FALSE),"0")</f>
        <v>0</v>
      </c>
      <c r="K21" s="5" t="str">
        <f>IFERROR(VLOOKUP(_xlfn.CONCAT(C21,"-",$B$4,"-",$K$6),Colocações!$A:$G,7,FALSE),"0")</f>
        <v>0</v>
      </c>
      <c r="L21" s="5" t="str">
        <f>IFERROR(VLOOKUP(_xlfn.CONCAT(C21,"-",$B$4,"-",$L$6),Colocações!$A:$G,7,FALSE),"0")</f>
        <v>0</v>
      </c>
      <c r="M21" s="7">
        <f>MIN(F21:L21)-MIN(F21:L21)</f>
        <v>0</v>
      </c>
    </row>
    <row r="22" spans="2:13" x14ac:dyDescent="0.25">
      <c r="B22" s="2" t="s">
        <v>313</v>
      </c>
      <c r="C22" s="4" t="s">
        <v>194</v>
      </c>
      <c r="D22" s="4" t="s">
        <v>128</v>
      </c>
      <c r="E22" s="4">
        <f>SUM(F22:L22)-M22</f>
        <v>0</v>
      </c>
      <c r="F22" s="5">
        <f>IFERROR(VLOOKUP(_xlfn.CONCAT(C22,"-",$B$4,"-",$F$6),Colocações!$A:$G,7,FALSE),"0")</f>
        <v>0</v>
      </c>
      <c r="G22" s="5">
        <f>IFERROR(VLOOKUP(_xlfn.CONCAT(C22,"-",$B$4,"-",$G$6),Colocações!$A:$G,7,FALSE),"0")</f>
        <v>0</v>
      </c>
      <c r="H22" s="5" t="str">
        <f>IFERROR(VLOOKUP(_xlfn.CONCAT(C22,"-",$B$4,"-",$H$6),Colocações!$A:$G,7,FALSE),"0")</f>
        <v>0</v>
      </c>
      <c r="I22" s="5" t="str">
        <f>IFERROR(VLOOKUP(_xlfn.CONCAT(C22,"-",$B$4,"-",$I$6),Colocações!$A:$G,7,FALSE),"0")</f>
        <v>0</v>
      </c>
      <c r="J22" s="5" t="str">
        <f>IFERROR(VLOOKUP(_xlfn.CONCAT(C22,"-",$B$4,"-",$J$6),Colocações!$A:$G,7,FALSE),"0")</f>
        <v>0</v>
      </c>
      <c r="K22" s="5" t="str">
        <f>IFERROR(VLOOKUP(_xlfn.CONCAT(C22,"-",$B$4,"-",$K$6),Colocações!$A:$G,7,FALSE),"0")</f>
        <v>0</v>
      </c>
      <c r="L22" s="5" t="str">
        <f>IFERROR(VLOOKUP(_xlfn.CONCAT(C22,"-",$B$4,"-",$L$6),Colocações!$A:$G,7,FALSE),"0")</f>
        <v>0</v>
      </c>
      <c r="M22" s="7">
        <f>MIN(F22:L22)-MIN(F22:L22)</f>
        <v>0</v>
      </c>
    </row>
    <row r="23" spans="2:13" x14ac:dyDescent="0.25">
      <c r="B23" s="2" t="s">
        <v>313</v>
      </c>
      <c r="C23" s="4" t="s">
        <v>268</v>
      </c>
      <c r="D23" s="4" t="s">
        <v>47</v>
      </c>
      <c r="E23" s="4">
        <f>SUM(F23:L23)-M23</f>
        <v>0</v>
      </c>
      <c r="F23" s="5" t="str">
        <f>IFERROR(VLOOKUP(_xlfn.CONCAT(C23,"-",$B$4,"-",$F$6),Colocações!$A:$G,7,FALSE),"0")</f>
        <v>0</v>
      </c>
      <c r="G23" s="5">
        <f>IFERROR(VLOOKUP(_xlfn.CONCAT(C23,"-",$B$4,"-",$G$6),Colocações!$A:$G,7,FALSE),"0")</f>
        <v>0</v>
      </c>
      <c r="H23" s="5" t="str">
        <f>IFERROR(VLOOKUP(_xlfn.CONCAT(C23,"-",$B$4,"-",$H$6),Colocações!$A:$G,7,FALSE),"0")</f>
        <v>0</v>
      </c>
      <c r="I23" s="5" t="str">
        <f>IFERROR(VLOOKUP(_xlfn.CONCAT(C23,"-",$B$4,"-",$I$6),Colocações!$A:$G,7,FALSE),"0")</f>
        <v>0</v>
      </c>
      <c r="J23" s="5" t="str">
        <f>IFERROR(VLOOKUP(_xlfn.CONCAT(C23,"-",$B$4,"-",$J$6),Colocações!$A:$G,7,FALSE),"0")</f>
        <v>0</v>
      </c>
      <c r="K23" s="5" t="str">
        <f>IFERROR(VLOOKUP(_xlfn.CONCAT(C23,"-",$B$4,"-",$K$6),Colocações!$A:$G,7,FALSE),"0")</f>
        <v>0</v>
      </c>
      <c r="L23" s="5" t="str">
        <f>IFERROR(VLOOKUP(_xlfn.CONCAT(C23,"-",$B$4,"-",$L$6),Colocações!$A:$G,7,FALSE),"0")</f>
        <v>0</v>
      </c>
      <c r="M23" s="7">
        <f>MIN(F23:L23)-MIN(F23:L23)</f>
        <v>0</v>
      </c>
    </row>
    <row r="24" spans="2:13" x14ac:dyDescent="0.25">
      <c r="B24" s="2" t="s">
        <v>313</v>
      </c>
      <c r="C24" s="4" t="s">
        <v>269</v>
      </c>
      <c r="D24" s="4" t="s">
        <v>47</v>
      </c>
      <c r="E24" s="4">
        <f>SUM(F24:L24)-M24</f>
        <v>0</v>
      </c>
      <c r="F24" s="5" t="str">
        <f>IFERROR(VLOOKUP(_xlfn.CONCAT(C24,"-",$B$4,"-",$F$6),Colocações!$A:$G,7,FALSE),"0")</f>
        <v>0</v>
      </c>
      <c r="G24" s="5">
        <f>IFERROR(VLOOKUP(_xlfn.CONCAT(C24,"-",$B$4,"-",$G$6),Colocações!$A:$G,7,FALSE),"0")</f>
        <v>0</v>
      </c>
      <c r="H24" s="5" t="str">
        <f>IFERROR(VLOOKUP(_xlfn.CONCAT(C24,"-",$B$4,"-",$H$6),Colocações!$A:$G,7,FALSE),"0")</f>
        <v>0</v>
      </c>
      <c r="I24" s="5" t="str">
        <f>IFERROR(VLOOKUP(_xlfn.CONCAT(C24,"-",$B$4,"-",$I$6),Colocações!$A:$G,7,FALSE),"0")</f>
        <v>0</v>
      </c>
      <c r="J24" s="5" t="str">
        <f>IFERROR(VLOOKUP(_xlfn.CONCAT(C24,"-",$B$4,"-",$J$6),Colocações!$A:$G,7,FALSE),"0")</f>
        <v>0</v>
      </c>
      <c r="K24" s="5" t="str">
        <f>IFERROR(VLOOKUP(_xlfn.CONCAT(C24,"-",$B$4,"-",$K$6),Colocações!$A:$G,7,FALSE),"0")</f>
        <v>0</v>
      </c>
      <c r="L24" s="5" t="str">
        <f>IFERROR(VLOOKUP(_xlfn.CONCAT(C24,"-",$B$4,"-",$L$6),Colocações!$A:$G,7,FALSE),"0")</f>
        <v>0</v>
      </c>
      <c r="M24" s="7">
        <f>MIN(F24:L24)-MIN(F24:L24)</f>
        <v>0</v>
      </c>
    </row>
    <row r="25" spans="2:13" x14ac:dyDescent="0.25">
      <c r="B25" s="2" t="s">
        <v>313</v>
      </c>
      <c r="C25" s="4" t="s">
        <v>270</v>
      </c>
      <c r="D25" s="4" t="s">
        <v>128</v>
      </c>
      <c r="E25" s="4">
        <f>SUM(F25:L25)-M25</f>
        <v>0</v>
      </c>
      <c r="F25" s="5" t="str">
        <f>IFERROR(VLOOKUP(_xlfn.CONCAT(C25,"-",$B$4,"-",$F$6),Colocações!$A:$G,7,FALSE),"0")</f>
        <v>0</v>
      </c>
      <c r="G25" s="5">
        <f>IFERROR(VLOOKUP(_xlfn.CONCAT(C25,"-",$B$4,"-",$G$6),Colocações!$A:$G,7,FALSE),"0")</f>
        <v>0</v>
      </c>
      <c r="H25" s="5" t="str">
        <f>IFERROR(VLOOKUP(_xlfn.CONCAT(C25,"-",$B$4,"-",$H$6),Colocações!$A:$G,7,FALSE),"0")</f>
        <v>0</v>
      </c>
      <c r="I25" s="5" t="str">
        <f>IFERROR(VLOOKUP(_xlfn.CONCAT(C25,"-",$B$4,"-",$I$6),Colocações!$A:$G,7,FALSE),"0")</f>
        <v>0</v>
      </c>
      <c r="J25" s="5" t="str">
        <f>IFERROR(VLOOKUP(_xlfn.CONCAT(C25,"-",$B$4,"-",$J$6),Colocações!$A:$G,7,FALSE),"0")</f>
        <v>0</v>
      </c>
      <c r="K25" s="5" t="str">
        <f>IFERROR(VLOOKUP(_xlfn.CONCAT(C25,"-",$B$4,"-",$K$6),Colocações!$A:$G,7,FALSE),"0")</f>
        <v>0</v>
      </c>
      <c r="L25" s="5" t="str">
        <f>IFERROR(VLOOKUP(_xlfn.CONCAT(C25,"-",$B$4,"-",$L$6),Colocações!$A:$G,7,FALSE),"0")</f>
        <v>0</v>
      </c>
      <c r="M25" s="7">
        <f>MIN(F25:L25)-MIN(F25:L25)</f>
        <v>0</v>
      </c>
    </row>
    <row r="26" spans="2:13" x14ac:dyDescent="0.25">
      <c r="B26" s="2" t="s">
        <v>313</v>
      </c>
      <c r="C26" s="4" t="s">
        <v>265</v>
      </c>
      <c r="D26" s="4" t="s">
        <v>51</v>
      </c>
      <c r="E26" s="4">
        <f>SUM(F26:L26)-M26</f>
        <v>0</v>
      </c>
      <c r="F26" s="5" t="str">
        <f>IFERROR(VLOOKUP(_xlfn.CONCAT(C26,"-",$B$4,"-",$F$6),Colocações!$A:$G,7,FALSE),"0")</f>
        <v>0</v>
      </c>
      <c r="G26" s="5">
        <f>IFERROR(VLOOKUP(_xlfn.CONCAT(C26,"-",$B$4,"-",$G$6),Colocações!$A:$G,7,FALSE),"0")</f>
        <v>0</v>
      </c>
      <c r="H26" s="5" t="str">
        <f>IFERROR(VLOOKUP(_xlfn.CONCAT(C26,"-",$B$4,"-",$H$6),Colocações!$A:$G,7,FALSE),"0")</f>
        <v>0</v>
      </c>
      <c r="I26" s="5" t="str">
        <f>IFERROR(VLOOKUP(_xlfn.CONCAT(C26,"-",$B$4,"-",$I$6),Colocações!$A:$G,7,FALSE),"0")</f>
        <v>0</v>
      </c>
      <c r="J26" s="5" t="str">
        <f>IFERROR(VLOOKUP(_xlfn.CONCAT(C26,"-",$B$4,"-",$J$6),Colocações!$A:$G,7,FALSE),"0")</f>
        <v>0</v>
      </c>
      <c r="K26" s="5" t="str">
        <f>IFERROR(VLOOKUP(_xlfn.CONCAT(C26,"-",$B$4,"-",$K$6),Colocações!$A:$G,7,FALSE),"0")</f>
        <v>0</v>
      </c>
      <c r="L26" s="5" t="str">
        <f>IFERROR(VLOOKUP(_xlfn.CONCAT(C26,"-",$B$4,"-",$L$6),Colocações!$A:$G,7,FALSE),"0")</f>
        <v>0</v>
      </c>
      <c r="M26" s="7">
        <f>MIN(F26:L26)-MIN(F26:L26)</f>
        <v>0</v>
      </c>
    </row>
    <row r="27" spans="2:13" x14ac:dyDescent="0.25">
      <c r="B27" s="2" t="s">
        <v>313</v>
      </c>
      <c r="C27" s="4" t="s">
        <v>264</v>
      </c>
      <c r="D27" s="4" t="s">
        <v>47</v>
      </c>
      <c r="E27" s="4">
        <f>SUM(F27:L27)-M27</f>
        <v>0</v>
      </c>
      <c r="F27" s="5" t="str">
        <f>IFERROR(VLOOKUP(_xlfn.CONCAT(C27,"-",$B$4,"-",$F$6),Colocações!$A:$G,7,FALSE),"0")</f>
        <v>0</v>
      </c>
      <c r="G27" s="5">
        <f>IFERROR(VLOOKUP(_xlfn.CONCAT(C27,"-",$B$4,"-",$G$6),Colocações!$A:$G,7,FALSE),"0")</f>
        <v>0</v>
      </c>
      <c r="H27" s="5" t="str">
        <f>IFERROR(VLOOKUP(_xlfn.CONCAT(C27,"-",$B$4,"-",$H$6),Colocações!$A:$G,7,FALSE),"0")</f>
        <v>0</v>
      </c>
      <c r="I27" s="5" t="str">
        <f>IFERROR(VLOOKUP(_xlfn.CONCAT(C27,"-",$B$4,"-",$I$6),Colocações!$A:$G,7,FALSE),"0")</f>
        <v>0</v>
      </c>
      <c r="J27" s="5" t="str">
        <f>IFERROR(VLOOKUP(_xlfn.CONCAT(C27,"-",$B$4,"-",$J$6),Colocações!$A:$G,7,FALSE),"0")</f>
        <v>0</v>
      </c>
      <c r="K27" s="5" t="str">
        <f>IFERROR(VLOOKUP(_xlfn.CONCAT(C27,"-",$B$4,"-",$K$6),Colocações!$A:$G,7,FALSE),"0")</f>
        <v>0</v>
      </c>
      <c r="L27" s="5" t="str">
        <f>IFERROR(VLOOKUP(_xlfn.CONCAT(C27,"-",$B$4,"-",$L$6),Colocações!$A:$G,7,FALSE),"0")</f>
        <v>0</v>
      </c>
      <c r="M27" s="7">
        <f>MIN(F27:L27)-MIN(F27:L27)</f>
        <v>0</v>
      </c>
    </row>
    <row r="28" spans="2:13" x14ac:dyDescent="0.25">
      <c r="B28"/>
      <c r="C28"/>
      <c r="D28"/>
      <c r="E28"/>
      <c r="F28"/>
      <c r="G28"/>
      <c r="H28"/>
      <c r="I28"/>
      <c r="J28"/>
      <c r="K28"/>
      <c r="L28"/>
      <c r="M28"/>
    </row>
    <row r="29" spans="2:13" x14ac:dyDescent="0.25">
      <c r="B29"/>
      <c r="C29"/>
      <c r="D29"/>
      <c r="E29"/>
      <c r="F29"/>
      <c r="G29"/>
      <c r="H29"/>
      <c r="I29"/>
      <c r="J29"/>
      <c r="K29"/>
      <c r="L29"/>
      <c r="M29"/>
    </row>
    <row r="30" spans="2:13" x14ac:dyDescent="0.25">
      <c r="B30"/>
      <c r="C30"/>
      <c r="D30"/>
      <c r="E30"/>
      <c r="F30"/>
      <c r="G30"/>
      <c r="H30"/>
      <c r="I30"/>
      <c r="J30"/>
      <c r="K30"/>
      <c r="L30"/>
      <c r="M30"/>
    </row>
    <row r="31" spans="2:13" x14ac:dyDescent="0.25">
      <c r="B31"/>
      <c r="C31"/>
      <c r="D31"/>
      <c r="E31"/>
      <c r="F31"/>
      <c r="G31"/>
      <c r="H31"/>
      <c r="I31"/>
      <c r="J31"/>
      <c r="K31"/>
      <c r="L31"/>
      <c r="M31"/>
    </row>
    <row r="32" spans="2:13" x14ac:dyDescent="0.25">
      <c r="B32"/>
      <c r="C32"/>
      <c r="D32"/>
      <c r="E32"/>
      <c r="F32"/>
      <c r="G32"/>
      <c r="H32"/>
      <c r="I32"/>
      <c r="J32"/>
      <c r="K32"/>
      <c r="L32"/>
      <c r="M32"/>
    </row>
    <row r="33" spans="2:13" x14ac:dyDescent="0.25">
      <c r="B33"/>
      <c r="C33"/>
      <c r="D33"/>
      <c r="E33"/>
      <c r="F33"/>
      <c r="G33"/>
      <c r="H33"/>
      <c r="I33"/>
      <c r="J33"/>
      <c r="K33"/>
      <c r="L33"/>
      <c r="M33"/>
    </row>
    <row r="34" spans="2:13" x14ac:dyDescent="0.25">
      <c r="B34"/>
      <c r="C34"/>
      <c r="D34"/>
      <c r="E34"/>
      <c r="F34"/>
      <c r="G34"/>
      <c r="H34"/>
      <c r="I34"/>
      <c r="J34"/>
      <c r="K34"/>
      <c r="L34"/>
      <c r="M34"/>
    </row>
  </sheetData>
  <sortState xmlns:xlrd2="http://schemas.microsoft.com/office/spreadsheetml/2017/richdata2" ref="B7:M27">
    <sortCondition descending="1" ref="E27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M43"/>
  <sheetViews>
    <sheetView topLeftCell="B1" workbookViewId="0">
      <selection activeCell="B1" sqref="B1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40.42578125" style="1" bestFit="1" customWidth="1"/>
    <col min="4" max="4" width="49.57031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8" t="s">
        <v>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22" t="s">
        <v>212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1" t="s">
        <v>22</v>
      </c>
      <c r="G6" s="20" t="s">
        <v>245</v>
      </c>
      <c r="H6" s="5" t="s">
        <v>283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93</v>
      </c>
      <c r="D7" s="4" t="s">
        <v>27</v>
      </c>
      <c r="E7" s="4">
        <f>SUM(F7:L7)-M7</f>
        <v>440</v>
      </c>
      <c r="F7" s="5">
        <f>IFERROR(VLOOKUP(_xlfn.CONCAT(C7,"-",$B$4,"-",$F$6),Colocações!$A:$G,7,FALSE),"0")</f>
        <v>120</v>
      </c>
      <c r="G7" s="5">
        <f>IFERROR(VLOOKUP(_xlfn.CONCAT(C7,"-",$B$4,"-",$G$6),Colocações!$A:$G,7,FALSE),"0")</f>
        <v>160</v>
      </c>
      <c r="H7" s="5">
        <f>IFERROR(VLOOKUP(_xlfn.CONCAT(C7,"-",$B$4,"-",$H$6),Colocações!$A:$G,7,FALSE),"0")</f>
        <v>160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4" t="s">
        <v>211</v>
      </c>
      <c r="D8" s="4" t="s">
        <v>36</v>
      </c>
      <c r="E8" s="4">
        <f>SUM(F8:L8)-M8</f>
        <v>400</v>
      </c>
      <c r="F8" s="5">
        <f>IFERROR(VLOOKUP(_xlfn.CONCAT(C8,"-",$B$4,"-",$F$6),Colocações!$A:$G,7,FALSE),"0")</f>
        <v>200</v>
      </c>
      <c r="G8" s="5">
        <f>IFERROR(VLOOKUP(_xlfn.CONCAT(C8,"-",$B$4,"-",$G$6),Colocações!$A:$G,7,FALSE),"0")</f>
        <v>200</v>
      </c>
      <c r="H8" s="5" t="str">
        <f>IFERROR(VLOOKUP(_xlfn.CONCAT(C8,"-",$B$4,"-",$H$6),Colocações!$A:$G,7,FALSE),"0")</f>
        <v>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4" t="s">
        <v>200</v>
      </c>
      <c r="D9" s="4" t="s">
        <v>36</v>
      </c>
      <c r="E9" s="4">
        <f>SUM(F9:L9)-M9</f>
        <v>360</v>
      </c>
      <c r="F9" s="5">
        <f>IFERROR(VLOOKUP(_xlfn.CONCAT(C9,"-",$B$4,"-",$F$6),Colocações!$A:$G,7,FALSE),"0")</f>
        <v>120</v>
      </c>
      <c r="G9" s="5">
        <f>IFERROR(VLOOKUP(_xlfn.CONCAT(C9,"-",$B$4,"-",$G$6),Colocações!$A:$G,7,FALSE),"0")</f>
        <v>120</v>
      </c>
      <c r="H9" s="5">
        <f>IFERROR(VLOOKUP(_xlfn.CONCAT(C9,"-",$B$4,"-",$H$6),Colocações!$A:$G,7,FALSE),"0")</f>
        <v>120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7</v>
      </c>
      <c r="C10" s="4" t="s">
        <v>213</v>
      </c>
      <c r="D10" s="4" t="s">
        <v>44</v>
      </c>
      <c r="E10" s="4">
        <f>SUM(F10:L10)-M10</f>
        <v>360</v>
      </c>
      <c r="F10" s="5">
        <f>IFERROR(VLOOKUP(_xlfn.CONCAT(C10,"-",$B$4,"-",$F$6),Colocações!$A:$G,7,FALSE),"0")</f>
        <v>160</v>
      </c>
      <c r="G10" s="5" t="str">
        <f>IFERROR(VLOOKUP(_xlfn.CONCAT(C10,"-",$B$4,"-",$G$6),Colocações!$A:$G,7,FALSE),"0")</f>
        <v>0</v>
      </c>
      <c r="H10" s="5">
        <f>IFERROR(VLOOKUP(_xlfn.CONCAT(C10,"-",$B$4,"-",$H$6),Colocações!$A:$G,7,FALSE),"0")</f>
        <v>200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 t="s">
        <v>8</v>
      </c>
      <c r="C11" s="4" t="s">
        <v>117</v>
      </c>
      <c r="D11" s="4" t="s">
        <v>27</v>
      </c>
      <c r="E11" s="4">
        <f>SUM(F11:L11)-M11</f>
        <v>240</v>
      </c>
      <c r="F11" s="5">
        <f>IFERROR(VLOOKUP(_xlfn.CONCAT(C11,"-",$B$4,"-",$F$6),Colocações!$A:$G,7,FALSE),"0")</f>
        <v>60</v>
      </c>
      <c r="G11" s="5">
        <f>IFERROR(VLOOKUP(_xlfn.CONCAT(C11,"-",$B$4,"-",$G$6),Colocações!$A:$G,7,FALSE),"0")</f>
        <v>60</v>
      </c>
      <c r="H11" s="5">
        <f>IFERROR(VLOOKUP(_xlfn.CONCAT(C11,"-",$B$4,"-",$H$6),Colocações!$A:$G,7,FALSE),"0")</f>
        <v>120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>MIN(F11:L11)-MIN(F11:L11)</f>
        <v>0</v>
      </c>
    </row>
    <row r="12" spans="2:13" x14ac:dyDescent="0.25">
      <c r="B12" s="2" t="s">
        <v>276</v>
      </c>
      <c r="C12" s="4" t="s">
        <v>118</v>
      </c>
      <c r="D12" s="4" t="s">
        <v>33</v>
      </c>
      <c r="E12" s="4">
        <f>SUM(F12:L12)-M12</f>
        <v>180</v>
      </c>
      <c r="F12" s="5">
        <f>IFERROR(VLOOKUP(_xlfn.CONCAT(C12,"-",$B$4,"-",$F$6),Colocações!$A:$G,7,FALSE),"0")</f>
        <v>60</v>
      </c>
      <c r="G12" s="5">
        <f>IFERROR(VLOOKUP(_xlfn.CONCAT(C12,"-",$B$4,"-",$G$6),Colocações!$A:$G,7,FALSE),"0")</f>
        <v>60</v>
      </c>
      <c r="H12" s="5">
        <f>IFERROR(VLOOKUP(_xlfn.CONCAT(C12,"-",$B$4,"-",$H$6),Colocações!$A:$G,7,FALSE),"0")</f>
        <v>60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>MIN(F12:L12)-MIN(F12:L12)</f>
        <v>0</v>
      </c>
    </row>
    <row r="13" spans="2:13" x14ac:dyDescent="0.25">
      <c r="B13" s="2" t="s">
        <v>276</v>
      </c>
      <c r="C13" s="4" t="s">
        <v>203</v>
      </c>
      <c r="D13" s="4" t="s">
        <v>36</v>
      </c>
      <c r="E13" s="4">
        <f>SUM(F13:L13)-M13</f>
        <v>180</v>
      </c>
      <c r="F13" s="5">
        <f>IFERROR(VLOOKUP(_xlfn.CONCAT(C13,"-",$B$4,"-",$F$6),Colocações!$A:$G,7,FALSE),"0")</f>
        <v>60</v>
      </c>
      <c r="G13" s="5">
        <f>IFERROR(VLOOKUP(_xlfn.CONCAT(C13,"-",$B$4,"-",$G$6),Colocações!$A:$G,7,FALSE),"0")</f>
        <v>60</v>
      </c>
      <c r="H13" s="5">
        <f>IFERROR(VLOOKUP(_xlfn.CONCAT(C13,"-",$B$4,"-",$H$6),Colocações!$A:$G,7,FALSE),"0")</f>
        <v>60</v>
      </c>
      <c r="I13" s="5" t="str">
        <f>IFERROR(VLOOKUP(_xlfn.CONCAT(C13,"-",$B$4,"-",$I$6),Colocações!$A:$G,7,FALSE),"0")</f>
        <v>0</v>
      </c>
      <c r="J13" s="5" t="str">
        <f>IFERROR(VLOOKUP(_xlfn.CONCAT(C13,"-",$B$4,"-",$J$6),Colocações!$A:$G,7,FALSE),"0")</f>
        <v>0</v>
      </c>
      <c r="K13" s="5" t="str">
        <f>IFERROR(VLOOKUP(_xlfn.CONCAT(C13,"-",$B$4,"-",$K$6),Colocações!$A:$G,7,FALSE),"0")</f>
        <v>0</v>
      </c>
      <c r="L13" s="5" t="str">
        <f>IFERROR(VLOOKUP(_xlfn.CONCAT(C13,"-",$B$4,"-",$L$6),Colocações!$A:$G,7,FALSE),"0")</f>
        <v>0</v>
      </c>
      <c r="M13" s="7">
        <f>MIN(F13:L13)-MIN(F13:L13)</f>
        <v>0</v>
      </c>
    </row>
    <row r="14" spans="2:13" x14ac:dyDescent="0.25">
      <c r="B14" s="2" t="s">
        <v>276</v>
      </c>
      <c r="C14" s="4" t="s">
        <v>196</v>
      </c>
      <c r="D14" s="4" t="s">
        <v>53</v>
      </c>
      <c r="E14" s="4">
        <f>SUM(F14:L14)-M14</f>
        <v>180</v>
      </c>
      <c r="F14" s="5">
        <f>IFERROR(VLOOKUP(_xlfn.CONCAT(C14,"-",$B$4,"-",$F$6),Colocações!$A:$G,7,FALSE),"0")</f>
        <v>60</v>
      </c>
      <c r="G14" s="5">
        <f>IFERROR(VLOOKUP(_xlfn.CONCAT(C14,"-",$B$4,"-",$G$6),Colocações!$A:$G,7,FALSE),"0")</f>
        <v>60</v>
      </c>
      <c r="H14" s="5">
        <f>IFERROR(VLOOKUP(_xlfn.CONCAT(C14,"-",$B$4,"-",$H$6),Colocações!$A:$G,7,FALSE),"0")</f>
        <v>60</v>
      </c>
      <c r="I14" s="5" t="str">
        <f>IFERROR(VLOOKUP(_xlfn.CONCAT(C14,"-",$B$4,"-",$I$6),Colocações!$A:$G,7,FALSE),"0")</f>
        <v>0</v>
      </c>
      <c r="J14" s="5" t="str">
        <f>IFERROR(VLOOKUP(_xlfn.CONCAT(C14,"-",$B$4,"-",$J$6),Colocações!$A:$G,7,FALSE),"0")</f>
        <v>0</v>
      </c>
      <c r="K14" s="5" t="str">
        <f>IFERROR(VLOOKUP(_xlfn.CONCAT(C14,"-",$B$4,"-",$K$6),Colocações!$A:$G,7,FALSE),"0")</f>
        <v>0</v>
      </c>
      <c r="L14" s="5" t="str">
        <f>IFERROR(VLOOKUP(_xlfn.CONCAT(C14,"-",$B$4,"-",$L$6),Colocações!$A:$G,7,FALSE),"0")</f>
        <v>0</v>
      </c>
      <c r="M14" s="7">
        <f>MIN(F14:L14)-MIN(F14:L14)</f>
        <v>0</v>
      </c>
    </row>
    <row r="15" spans="2:13" x14ac:dyDescent="0.25">
      <c r="B15" s="2" t="s">
        <v>276</v>
      </c>
      <c r="C15" s="4" t="s">
        <v>250</v>
      </c>
      <c r="D15" s="4" t="s">
        <v>53</v>
      </c>
      <c r="E15" s="4">
        <f>SUM(F15:L15)-M15</f>
        <v>180</v>
      </c>
      <c r="F15" s="5" t="str">
        <f>IFERROR(VLOOKUP(_xlfn.CONCAT(C15,"-",$B$4,"-",$F$6),Colocações!$A:$G,7,FALSE),"0")</f>
        <v>0</v>
      </c>
      <c r="G15" s="5">
        <f>IFERROR(VLOOKUP(_xlfn.CONCAT(C15,"-",$B$4,"-",$G$6),Colocações!$A:$G,7,FALSE),"0")</f>
        <v>120</v>
      </c>
      <c r="H15" s="5">
        <f>IFERROR(VLOOKUP(_xlfn.CONCAT(C15,"-",$B$4,"-",$H$6),Colocações!$A:$G,7,FALSE),"0")</f>
        <v>60</v>
      </c>
      <c r="I15" s="5" t="str">
        <f>IFERROR(VLOOKUP(_xlfn.CONCAT(C15,"-",$B$4,"-",$I$6),Colocações!$A:$G,7,FALSE),"0")</f>
        <v>0</v>
      </c>
      <c r="J15" s="5" t="str">
        <f>IFERROR(VLOOKUP(_xlfn.CONCAT(C15,"-",$B$4,"-",$J$6),Colocações!$A:$G,7,FALSE),"0")</f>
        <v>0</v>
      </c>
      <c r="K15" s="5" t="str">
        <f>IFERROR(VLOOKUP(_xlfn.CONCAT(C15,"-",$B$4,"-",$K$6),Colocações!$A:$G,7,FALSE),"0")</f>
        <v>0</v>
      </c>
      <c r="L15" s="5" t="str">
        <f>IFERROR(VLOOKUP(_xlfn.CONCAT(C15,"-",$B$4,"-",$L$6),Colocações!$A:$G,7,FALSE),"0")</f>
        <v>0</v>
      </c>
      <c r="M15" s="7">
        <f>MIN(F15:L15)-MIN(F15:L15)</f>
        <v>0</v>
      </c>
    </row>
    <row r="16" spans="2:13" x14ac:dyDescent="0.25">
      <c r="B16" s="2" t="s">
        <v>278</v>
      </c>
      <c r="C16" s="4" t="s">
        <v>198</v>
      </c>
      <c r="D16" s="4" t="s">
        <v>61</v>
      </c>
      <c r="E16" s="4">
        <f>SUM(F16:L16)-M16</f>
        <v>0</v>
      </c>
      <c r="F16" s="5">
        <f>IFERROR(VLOOKUP(_xlfn.CONCAT(C16,"-",$B$4,"-",$F$6),Colocações!$A:$G,7,FALSE),"0")</f>
        <v>0</v>
      </c>
      <c r="G16" s="5">
        <f>IFERROR(VLOOKUP(_xlfn.CONCAT(C16,"-",$B$4,"-",$G$6),Colocações!$A:$G,7,FALSE),"0")</f>
        <v>0</v>
      </c>
      <c r="H16" s="5">
        <f>IFERROR(VLOOKUP(_xlfn.CONCAT(C16,"-",$B$4,"-",$H$6),Colocações!$A:$G,7,FALSE),"0")</f>
        <v>0</v>
      </c>
      <c r="I16" s="5" t="str">
        <f>IFERROR(VLOOKUP(_xlfn.CONCAT(C16,"-",$B$4,"-",$I$6),Colocações!$A:$G,7,FALSE),"0")</f>
        <v>0</v>
      </c>
      <c r="J16" s="5" t="str">
        <f>IFERROR(VLOOKUP(_xlfn.CONCAT(C16,"-",$B$4,"-",$J$6),Colocações!$A:$G,7,FALSE),"0")</f>
        <v>0</v>
      </c>
      <c r="K16" s="5" t="str">
        <f>IFERROR(VLOOKUP(_xlfn.CONCAT(C16,"-",$B$4,"-",$K$6),Colocações!$A:$G,7,FALSE),"0")</f>
        <v>0</v>
      </c>
      <c r="L16" s="5" t="str">
        <f>IFERROR(VLOOKUP(_xlfn.CONCAT(C16,"-",$B$4,"-",$L$6),Colocações!$A:$G,7,FALSE),"0")</f>
        <v>0</v>
      </c>
      <c r="M16" s="7">
        <f>MIN(F16:L16)-MIN(F16:L16)</f>
        <v>0</v>
      </c>
    </row>
    <row r="17" spans="2:13" x14ac:dyDescent="0.25">
      <c r="B17" s="2" t="s">
        <v>278</v>
      </c>
      <c r="C17" s="4" t="s">
        <v>202</v>
      </c>
      <c r="D17" s="4" t="s">
        <v>128</v>
      </c>
      <c r="E17" s="4">
        <f>SUM(F17:L17)-M17</f>
        <v>0</v>
      </c>
      <c r="F17" s="5">
        <f>IFERROR(VLOOKUP(_xlfn.CONCAT(C17,"-",$B$4,"-",$F$6),Colocações!$A:$G,7,FALSE),"0")</f>
        <v>0</v>
      </c>
      <c r="G17" s="5">
        <f>IFERROR(VLOOKUP(_xlfn.CONCAT(C17,"-",$B$4,"-",$G$6),Colocações!$A:$G,7,FALSE),"0")</f>
        <v>0</v>
      </c>
      <c r="H17" s="5" t="str">
        <f>IFERROR(VLOOKUP(_xlfn.CONCAT(C17,"-",$B$4,"-",$H$6),Colocações!$A:$G,7,FALSE),"0")</f>
        <v>0</v>
      </c>
      <c r="I17" s="5" t="str">
        <f>IFERROR(VLOOKUP(_xlfn.CONCAT(C17,"-",$B$4,"-",$I$6),Colocações!$A:$G,7,FALSE),"0")</f>
        <v>0</v>
      </c>
      <c r="J17" s="5" t="str">
        <f>IFERROR(VLOOKUP(_xlfn.CONCAT(C17,"-",$B$4,"-",$J$6),Colocações!$A:$G,7,FALSE),"0")</f>
        <v>0</v>
      </c>
      <c r="K17" s="5" t="str">
        <f>IFERROR(VLOOKUP(_xlfn.CONCAT(C17,"-",$B$4,"-",$K$6),Colocações!$A:$G,7,FALSE),"0")</f>
        <v>0</v>
      </c>
      <c r="L17" s="5" t="str">
        <f>IFERROR(VLOOKUP(_xlfn.CONCAT(C17,"-",$B$4,"-",$L$6),Colocações!$A:$G,7,FALSE),"0")</f>
        <v>0</v>
      </c>
      <c r="M17" s="7">
        <f>MIN(F17:L17)-MIN(F17:L17)</f>
        <v>0</v>
      </c>
    </row>
    <row r="18" spans="2:13" x14ac:dyDescent="0.25">
      <c r="B18" s="2" t="s">
        <v>278</v>
      </c>
      <c r="C18" s="4" t="s">
        <v>206</v>
      </c>
      <c r="D18" s="4" t="s">
        <v>53</v>
      </c>
      <c r="E18" s="4">
        <f>SUM(F18:L18)-M18</f>
        <v>0</v>
      </c>
      <c r="F18" s="5">
        <f>IFERROR(VLOOKUP(_xlfn.CONCAT(C18,"-",$B$4,"-",$F$6),Colocações!$A:$G,7,FALSE),"0")</f>
        <v>0</v>
      </c>
      <c r="G18" s="5" t="str">
        <f>IFERROR(VLOOKUP(_xlfn.CONCAT(C18,"-",$B$4,"-",$G$6),Colocações!$A:$G,7,FALSE),"0")</f>
        <v>0</v>
      </c>
      <c r="H18" s="5">
        <f>IFERROR(VLOOKUP(_xlfn.CONCAT(C18,"-",$B$4,"-",$H$6),Colocações!$A:$G,7,FALSE),"0")</f>
        <v>0</v>
      </c>
      <c r="I18" s="5" t="str">
        <f>IFERROR(VLOOKUP(_xlfn.CONCAT(C18,"-",$B$4,"-",$I$6),Colocações!$A:$G,7,FALSE),"0")</f>
        <v>0</v>
      </c>
      <c r="J18" s="5" t="str">
        <f>IFERROR(VLOOKUP(_xlfn.CONCAT(C18,"-",$B$4,"-",$J$6),Colocações!$A:$G,7,FALSE),"0")</f>
        <v>0</v>
      </c>
      <c r="K18" s="5" t="str">
        <f>IFERROR(VLOOKUP(_xlfn.CONCAT(C18,"-",$B$4,"-",$K$6),Colocações!$A:$G,7,FALSE),"0")</f>
        <v>0</v>
      </c>
      <c r="L18" s="5" t="str">
        <f>IFERROR(VLOOKUP(_xlfn.CONCAT(C18,"-",$B$4,"-",$L$6),Colocações!$A:$G,7,FALSE),"0")</f>
        <v>0</v>
      </c>
      <c r="M18" s="7">
        <f>MIN(F18:L18)-MIN(F18:L18)</f>
        <v>0</v>
      </c>
    </row>
    <row r="19" spans="2:13" x14ac:dyDescent="0.25">
      <c r="B19" s="2" t="s">
        <v>278</v>
      </c>
      <c r="C19" s="4" t="s">
        <v>148</v>
      </c>
      <c r="D19" s="4" t="s">
        <v>33</v>
      </c>
      <c r="E19" s="4">
        <f>SUM(F19:L19)-M19</f>
        <v>0</v>
      </c>
      <c r="F19" s="5">
        <f>IFERROR(VLOOKUP(_xlfn.CONCAT(C19,"-",$B$4,"-",$F$6),Colocações!$A:$G,7,FALSE),"0")</f>
        <v>0</v>
      </c>
      <c r="G19" s="5">
        <f>IFERROR(VLOOKUP(_xlfn.CONCAT(C19,"-",$B$4,"-",$G$6),Colocações!$A:$G,7,FALSE),"0")</f>
        <v>0</v>
      </c>
      <c r="H19" s="5">
        <f>IFERROR(VLOOKUP(_xlfn.CONCAT(C19,"-",$B$4,"-",$H$6),Colocações!$A:$G,7,FALSE),"0")</f>
        <v>0</v>
      </c>
      <c r="I19" s="5" t="str">
        <f>IFERROR(VLOOKUP(_xlfn.CONCAT(C19,"-",$B$4,"-",$I$6),Colocações!$A:$G,7,FALSE),"0")</f>
        <v>0</v>
      </c>
      <c r="J19" s="5" t="str">
        <f>IFERROR(VLOOKUP(_xlfn.CONCAT(C19,"-",$B$4,"-",$J$6),Colocações!$A:$G,7,FALSE),"0")</f>
        <v>0</v>
      </c>
      <c r="K19" s="5" t="str">
        <f>IFERROR(VLOOKUP(_xlfn.CONCAT(C19,"-",$B$4,"-",$K$6),Colocações!$A:$G,7,FALSE),"0")</f>
        <v>0</v>
      </c>
      <c r="L19" s="5" t="str">
        <f>IFERROR(VLOOKUP(_xlfn.CONCAT(C19,"-",$B$4,"-",$L$6),Colocações!$A:$G,7,FALSE),"0")</f>
        <v>0</v>
      </c>
      <c r="M19" s="7">
        <f>MIN(F19:L19)-MIN(F19:L19)</f>
        <v>0</v>
      </c>
    </row>
    <row r="20" spans="2:13" x14ac:dyDescent="0.25">
      <c r="B20" s="2" t="s">
        <v>278</v>
      </c>
      <c r="C20" s="4" t="s">
        <v>162</v>
      </c>
      <c r="D20" s="4" t="s">
        <v>33</v>
      </c>
      <c r="E20" s="4">
        <f>SUM(F20:L20)-M20</f>
        <v>0</v>
      </c>
      <c r="F20" s="5">
        <f>IFERROR(VLOOKUP(_xlfn.CONCAT(C20,"-",$B$4,"-",$F$6),Colocações!$A:$G,7,FALSE),"0")</f>
        <v>0</v>
      </c>
      <c r="G20" s="5" t="str">
        <f>IFERROR(VLOOKUP(_xlfn.CONCAT(C20,"-",$B$4,"-",$G$6),Colocações!$A:$G,7,FALSE),"0")</f>
        <v>0</v>
      </c>
      <c r="H20" s="5" t="str">
        <f>IFERROR(VLOOKUP(_xlfn.CONCAT(C20,"-",$B$4,"-",$H$6),Colocações!$A:$G,7,FALSE),"0")</f>
        <v>0</v>
      </c>
      <c r="I20" s="5" t="str">
        <f>IFERROR(VLOOKUP(_xlfn.CONCAT(C20,"-",$B$4,"-",$I$6),Colocações!$A:$G,7,FALSE),"0")</f>
        <v>0</v>
      </c>
      <c r="J20" s="5" t="str">
        <f>IFERROR(VLOOKUP(_xlfn.CONCAT(C20,"-",$B$4,"-",$J$6),Colocações!$A:$G,7,FALSE),"0")</f>
        <v>0</v>
      </c>
      <c r="K20" s="5" t="str">
        <f>IFERROR(VLOOKUP(_xlfn.CONCAT(C20,"-",$B$4,"-",$K$6),Colocações!$A:$G,7,FALSE),"0")</f>
        <v>0</v>
      </c>
      <c r="L20" s="5" t="str">
        <f>IFERROR(VLOOKUP(_xlfn.CONCAT(C20,"-",$B$4,"-",$L$6),Colocações!$A:$G,7,FALSE),"0")</f>
        <v>0</v>
      </c>
      <c r="M20" s="7">
        <f>MIN(F20:L20)-MIN(F20:L20)</f>
        <v>0</v>
      </c>
    </row>
    <row r="21" spans="2:13" x14ac:dyDescent="0.25">
      <c r="B21" s="2" t="s">
        <v>278</v>
      </c>
      <c r="C21" s="4" t="s">
        <v>103</v>
      </c>
      <c r="D21" s="4" t="s">
        <v>20</v>
      </c>
      <c r="E21" s="4">
        <f>SUM(F21:L21)-M21</f>
        <v>0</v>
      </c>
      <c r="F21" s="5">
        <f>IFERROR(VLOOKUP(_xlfn.CONCAT(C21,"-",$B$4,"-",$F$6),Colocações!$A:$G,7,FALSE),"0")</f>
        <v>0</v>
      </c>
      <c r="G21" s="5">
        <f>IFERROR(VLOOKUP(_xlfn.CONCAT(C21,"-",$B$4,"-",$G$6),Colocações!$A:$G,7,FALSE),"0")</f>
        <v>0</v>
      </c>
      <c r="H21" s="5">
        <f>IFERROR(VLOOKUP(_xlfn.CONCAT(C21,"-",$B$4,"-",$H$6),Colocações!$A:$G,7,FALSE),"0")</f>
        <v>0</v>
      </c>
      <c r="I21" s="5" t="str">
        <f>IFERROR(VLOOKUP(_xlfn.CONCAT(C21,"-",$B$4,"-",$I$6),Colocações!$A:$G,7,FALSE),"0")</f>
        <v>0</v>
      </c>
      <c r="J21" s="5" t="str">
        <f>IFERROR(VLOOKUP(_xlfn.CONCAT(C21,"-",$B$4,"-",$J$6),Colocações!$A:$G,7,FALSE),"0")</f>
        <v>0</v>
      </c>
      <c r="K21" s="5" t="str">
        <f>IFERROR(VLOOKUP(_xlfn.CONCAT(C21,"-",$B$4,"-",$K$6),Colocações!$A:$G,7,FALSE),"0")</f>
        <v>0</v>
      </c>
      <c r="L21" s="5" t="str">
        <f>IFERROR(VLOOKUP(_xlfn.CONCAT(C21,"-",$B$4,"-",$L$6),Colocações!$A:$G,7,FALSE),"0")</f>
        <v>0</v>
      </c>
      <c r="M21" s="7">
        <f>MIN(F21:L21)-MIN(F21:L21)</f>
        <v>0</v>
      </c>
    </row>
    <row r="22" spans="2:13" x14ac:dyDescent="0.25">
      <c r="B22" s="2" t="s">
        <v>278</v>
      </c>
      <c r="C22" s="4" t="s">
        <v>137</v>
      </c>
      <c r="D22" s="4" t="s">
        <v>51</v>
      </c>
      <c r="E22" s="4">
        <f>SUM(F22:L22)-M22</f>
        <v>0</v>
      </c>
      <c r="F22" s="5">
        <f>IFERROR(VLOOKUP(_xlfn.CONCAT(C22,"-",$B$4,"-",$F$6),Colocações!$A:$G,7,FALSE),"0")</f>
        <v>0</v>
      </c>
      <c r="G22" s="5" t="str">
        <f>IFERROR(VLOOKUP(_xlfn.CONCAT(C22,"-",$B$4,"-",$G$6),Colocações!$A:$G,7,FALSE),"0")</f>
        <v>0</v>
      </c>
      <c r="H22" s="5">
        <f>IFERROR(VLOOKUP(_xlfn.CONCAT(C22,"-",$B$4,"-",$H$6),Colocações!$A:$G,7,FALSE),"0")</f>
        <v>0</v>
      </c>
      <c r="I22" s="5" t="str">
        <f>IFERROR(VLOOKUP(_xlfn.CONCAT(C22,"-",$B$4,"-",$I$6),Colocações!$A:$G,7,FALSE),"0")</f>
        <v>0</v>
      </c>
      <c r="J22" s="5" t="str">
        <f>IFERROR(VLOOKUP(_xlfn.CONCAT(C22,"-",$B$4,"-",$J$6),Colocações!$A:$G,7,FALSE),"0")</f>
        <v>0</v>
      </c>
      <c r="K22" s="5" t="str">
        <f>IFERROR(VLOOKUP(_xlfn.CONCAT(C22,"-",$B$4,"-",$K$6),Colocações!$A:$G,7,FALSE),"0")</f>
        <v>0</v>
      </c>
      <c r="L22" s="5" t="str">
        <f>IFERROR(VLOOKUP(_xlfn.CONCAT(C22,"-",$B$4,"-",$L$6),Colocações!$A:$G,7,FALSE),"0")</f>
        <v>0</v>
      </c>
      <c r="M22" s="7">
        <f>MIN(F22:L22)-MIN(F22:L22)</f>
        <v>0</v>
      </c>
    </row>
    <row r="23" spans="2:13" x14ac:dyDescent="0.25">
      <c r="B23" s="2" t="s">
        <v>278</v>
      </c>
      <c r="C23" s="4" t="s">
        <v>102</v>
      </c>
      <c r="D23" s="4" t="s">
        <v>53</v>
      </c>
      <c r="E23" s="4">
        <f>SUM(F23:L23)-M23</f>
        <v>0</v>
      </c>
      <c r="F23" s="5">
        <f>IFERROR(VLOOKUP(_xlfn.CONCAT(C23,"-",$B$4,"-",$F$6),Colocações!$A:$G,7,FALSE),"0")</f>
        <v>0</v>
      </c>
      <c r="G23" s="5" t="str">
        <f>IFERROR(VLOOKUP(_xlfn.CONCAT(C23,"-",$B$4,"-",$G$6),Colocações!$A:$G,7,FALSE),"0")</f>
        <v>0</v>
      </c>
      <c r="H23" s="5">
        <f>IFERROR(VLOOKUP(_xlfn.CONCAT(C23,"-",$B$4,"-",$H$6),Colocações!$A:$G,7,FALSE),"0")</f>
        <v>0</v>
      </c>
      <c r="I23" s="5" t="str">
        <f>IFERROR(VLOOKUP(_xlfn.CONCAT(C23,"-",$B$4,"-",$I$6),Colocações!$A:$G,7,FALSE),"0")</f>
        <v>0</v>
      </c>
      <c r="J23" s="5" t="str">
        <f>IFERROR(VLOOKUP(_xlfn.CONCAT(C23,"-",$B$4,"-",$J$6),Colocações!$A:$G,7,FALSE),"0")</f>
        <v>0</v>
      </c>
      <c r="K23" s="5" t="str">
        <f>IFERROR(VLOOKUP(_xlfn.CONCAT(C23,"-",$B$4,"-",$K$6),Colocações!$A:$G,7,FALSE),"0")</f>
        <v>0</v>
      </c>
      <c r="L23" s="5" t="str">
        <f>IFERROR(VLOOKUP(_xlfn.CONCAT(C23,"-",$B$4,"-",$L$6),Colocações!$A:$G,7,FALSE),"0")</f>
        <v>0</v>
      </c>
      <c r="M23" s="7">
        <f>MIN(F23:L23)-MIN(F23:L23)</f>
        <v>0</v>
      </c>
    </row>
    <row r="24" spans="2:13" x14ac:dyDescent="0.25">
      <c r="B24" s="2" t="s">
        <v>278</v>
      </c>
      <c r="C24" s="4" t="s">
        <v>204</v>
      </c>
      <c r="D24" s="4" t="s">
        <v>51</v>
      </c>
      <c r="E24" s="4">
        <f>SUM(F24:L24)-M24</f>
        <v>0</v>
      </c>
      <c r="F24" s="5">
        <f>IFERROR(VLOOKUP(_xlfn.CONCAT(C24,"-",$B$4,"-",$F$6),Colocações!$A:$G,7,FALSE),"0")</f>
        <v>0</v>
      </c>
      <c r="G24" s="5">
        <f>IFERROR(VLOOKUP(_xlfn.CONCAT(C24,"-",$B$4,"-",$G$6),Colocações!$A:$G,7,FALSE),"0")</f>
        <v>0</v>
      </c>
      <c r="H24" s="5" t="str">
        <f>IFERROR(VLOOKUP(_xlfn.CONCAT(C24,"-",$B$4,"-",$H$6),Colocações!$A:$G,7,FALSE),"0")</f>
        <v>0</v>
      </c>
      <c r="I24" s="5" t="str">
        <f>IFERROR(VLOOKUP(_xlfn.CONCAT(C24,"-",$B$4,"-",$I$6),Colocações!$A:$G,7,FALSE),"0")</f>
        <v>0</v>
      </c>
      <c r="J24" s="5" t="str">
        <f>IFERROR(VLOOKUP(_xlfn.CONCAT(C24,"-",$B$4,"-",$J$6),Colocações!$A:$G,7,FALSE),"0")</f>
        <v>0</v>
      </c>
      <c r="K24" s="5" t="str">
        <f>IFERROR(VLOOKUP(_xlfn.CONCAT(C24,"-",$B$4,"-",$K$6),Colocações!$A:$G,7,FALSE),"0")</f>
        <v>0</v>
      </c>
      <c r="L24" s="5" t="str">
        <f>IFERROR(VLOOKUP(_xlfn.CONCAT(C24,"-",$B$4,"-",$L$6),Colocações!$A:$G,7,FALSE),"0")</f>
        <v>0</v>
      </c>
      <c r="M24" s="7">
        <f>MIN(F24:L24)-MIN(F24:L24)</f>
        <v>0</v>
      </c>
    </row>
    <row r="25" spans="2:13" x14ac:dyDescent="0.25">
      <c r="B25" s="2" t="s">
        <v>278</v>
      </c>
      <c r="C25" s="4" t="s">
        <v>269</v>
      </c>
      <c r="D25" s="4" t="s">
        <v>47</v>
      </c>
      <c r="E25" s="4">
        <f>SUM(F25:L25)-M25</f>
        <v>0</v>
      </c>
      <c r="F25" s="5" t="str">
        <f>IFERROR(VLOOKUP(_xlfn.CONCAT(C25,"-",$B$4,"-",$F$6),Colocações!$A:$G,7,FALSE),"0")</f>
        <v>0</v>
      </c>
      <c r="G25" s="5">
        <f>IFERROR(VLOOKUP(_xlfn.CONCAT(C25,"-",$B$4,"-",$G$6),Colocações!$A:$G,7,FALSE),"0")</f>
        <v>0</v>
      </c>
      <c r="H25" s="5" t="str">
        <f>IFERROR(VLOOKUP(_xlfn.CONCAT(C25,"-",$B$4,"-",$H$6),Colocações!$A:$G,7,FALSE),"0")</f>
        <v>0</v>
      </c>
      <c r="I25" s="5" t="str">
        <f>IFERROR(VLOOKUP(_xlfn.CONCAT(C25,"-",$B$4,"-",$I$6),Colocações!$A:$G,7,FALSE),"0")</f>
        <v>0</v>
      </c>
      <c r="J25" s="5" t="str">
        <f>IFERROR(VLOOKUP(_xlfn.CONCAT(C25,"-",$B$4,"-",$J$6),Colocações!$A:$G,7,FALSE),"0")</f>
        <v>0</v>
      </c>
      <c r="K25" s="5" t="str">
        <f>IFERROR(VLOOKUP(_xlfn.CONCAT(C25,"-",$B$4,"-",$K$6),Colocações!$A:$G,7,FALSE),"0")</f>
        <v>0</v>
      </c>
      <c r="L25" s="5" t="str">
        <f>IFERROR(VLOOKUP(_xlfn.CONCAT(C25,"-",$B$4,"-",$L$6),Colocações!$A:$G,7,FALSE),"0")</f>
        <v>0</v>
      </c>
      <c r="M25" s="7">
        <f>MIN(F25:L25)-MIN(F25:L25)</f>
        <v>0</v>
      </c>
    </row>
    <row r="26" spans="2:13" x14ac:dyDescent="0.25">
      <c r="B26" s="2" t="s">
        <v>278</v>
      </c>
      <c r="C26" s="4" t="s">
        <v>259</v>
      </c>
      <c r="D26" s="4" t="s">
        <v>47</v>
      </c>
      <c r="E26" s="4">
        <f>SUM(F26:L26)-M26</f>
        <v>0</v>
      </c>
      <c r="F26" s="5" t="str">
        <f>IFERROR(VLOOKUP(_xlfn.CONCAT(C26,"-",$B$4,"-",$F$6),Colocações!$A:$G,7,FALSE),"0")</f>
        <v>0</v>
      </c>
      <c r="G26" s="5">
        <f>IFERROR(VLOOKUP(_xlfn.CONCAT(C26,"-",$B$4,"-",$G$6),Colocações!$A:$G,7,FALSE),"0")</f>
        <v>0</v>
      </c>
      <c r="H26" s="5" t="str">
        <f>IFERROR(VLOOKUP(_xlfn.CONCAT(C26,"-",$B$4,"-",$H$6),Colocações!$A:$G,7,FALSE),"0")</f>
        <v>0</v>
      </c>
      <c r="I26" s="5" t="str">
        <f>IFERROR(VLOOKUP(_xlfn.CONCAT(C26,"-",$B$4,"-",$I$6),Colocações!$A:$G,7,FALSE),"0")</f>
        <v>0</v>
      </c>
      <c r="J26" s="5" t="str">
        <f>IFERROR(VLOOKUP(_xlfn.CONCAT(C26,"-",$B$4,"-",$J$6),Colocações!$A:$G,7,FALSE),"0")</f>
        <v>0</v>
      </c>
      <c r="K26" s="5" t="str">
        <f>IFERROR(VLOOKUP(_xlfn.CONCAT(C26,"-",$B$4,"-",$K$6),Colocações!$A:$G,7,FALSE),"0")</f>
        <v>0</v>
      </c>
      <c r="L26" s="5" t="str">
        <f>IFERROR(VLOOKUP(_xlfn.CONCAT(C26,"-",$B$4,"-",$L$6),Colocações!$A:$G,7,FALSE),"0")</f>
        <v>0</v>
      </c>
      <c r="M26" s="7">
        <f>MIN(F26:L26)-MIN(F26:L26)</f>
        <v>0</v>
      </c>
    </row>
    <row r="27" spans="2:13" x14ac:dyDescent="0.25">
      <c r="B27" s="2" t="s">
        <v>278</v>
      </c>
      <c r="C27" s="4" t="s">
        <v>270</v>
      </c>
      <c r="D27" s="4" t="s">
        <v>128</v>
      </c>
      <c r="E27" s="4">
        <f>SUM(F27:L27)-M27</f>
        <v>0</v>
      </c>
      <c r="F27" s="5" t="str">
        <f>IFERROR(VLOOKUP(_xlfn.CONCAT(C27,"-",$B$4,"-",$F$6),Colocações!$A:$G,7,FALSE),"0")</f>
        <v>0</v>
      </c>
      <c r="G27" s="5">
        <f>IFERROR(VLOOKUP(_xlfn.CONCAT(C27,"-",$B$4,"-",$G$6),Colocações!$A:$G,7,FALSE),"0")</f>
        <v>0</v>
      </c>
      <c r="H27" s="5" t="str">
        <f>IFERROR(VLOOKUP(_xlfn.CONCAT(C27,"-",$B$4,"-",$H$6),Colocações!$A:$G,7,FALSE),"0")</f>
        <v>0</v>
      </c>
      <c r="I27" s="5" t="str">
        <f>IFERROR(VLOOKUP(_xlfn.CONCAT(C27,"-",$B$4,"-",$I$6),Colocações!$A:$G,7,FALSE),"0")</f>
        <v>0</v>
      </c>
      <c r="J27" s="5" t="str">
        <f>IFERROR(VLOOKUP(_xlfn.CONCAT(C27,"-",$B$4,"-",$J$6),Colocações!$A:$G,7,FALSE),"0")</f>
        <v>0</v>
      </c>
      <c r="K27" s="5" t="str">
        <f>IFERROR(VLOOKUP(_xlfn.CONCAT(C27,"-",$B$4,"-",$K$6),Colocações!$A:$G,7,FALSE),"0")</f>
        <v>0</v>
      </c>
      <c r="L27" s="5" t="str">
        <f>IFERROR(VLOOKUP(_xlfn.CONCAT(C27,"-",$B$4,"-",$L$6),Colocações!$A:$G,7,FALSE),"0")</f>
        <v>0</v>
      </c>
      <c r="M27" s="7">
        <f>MIN(F27:L27)-MIN(F27:L27)</f>
        <v>0</v>
      </c>
    </row>
    <row r="28" spans="2:13" x14ac:dyDescent="0.25">
      <c r="B28" s="2" t="s">
        <v>278</v>
      </c>
      <c r="C28" s="4" t="s">
        <v>268</v>
      </c>
      <c r="D28" s="4" t="s">
        <v>47</v>
      </c>
      <c r="E28" s="4">
        <f>SUM(F28:L28)-M28</f>
        <v>0</v>
      </c>
      <c r="F28" s="5" t="str">
        <f>IFERROR(VLOOKUP(_xlfn.CONCAT(C28,"-",$B$4,"-",$F$6),Colocações!$A:$G,7,FALSE),"0")</f>
        <v>0</v>
      </c>
      <c r="G28" s="5">
        <f>IFERROR(VLOOKUP(_xlfn.CONCAT(C28,"-",$B$4,"-",$G$6),Colocações!$A:$G,7,FALSE),"0")</f>
        <v>0</v>
      </c>
      <c r="H28" s="5" t="str">
        <f>IFERROR(VLOOKUP(_xlfn.CONCAT(C28,"-",$B$4,"-",$H$6),Colocações!$A:$G,7,FALSE),"0")</f>
        <v>0</v>
      </c>
      <c r="I28" s="5" t="str">
        <f>IFERROR(VLOOKUP(_xlfn.CONCAT(C28,"-",$B$4,"-",$I$6),Colocações!$A:$G,7,FALSE),"0")</f>
        <v>0</v>
      </c>
      <c r="J28" s="5" t="str">
        <f>IFERROR(VLOOKUP(_xlfn.CONCAT(C28,"-",$B$4,"-",$J$6),Colocações!$A:$G,7,FALSE),"0")</f>
        <v>0</v>
      </c>
      <c r="K28" s="5" t="str">
        <f>IFERROR(VLOOKUP(_xlfn.CONCAT(C28,"-",$B$4,"-",$K$6),Colocações!$A:$G,7,FALSE),"0")</f>
        <v>0</v>
      </c>
      <c r="L28" s="5" t="str">
        <f>IFERROR(VLOOKUP(_xlfn.CONCAT(C28,"-",$B$4,"-",$L$6),Colocações!$A:$G,7,FALSE),"0")</f>
        <v>0</v>
      </c>
      <c r="M28" s="7">
        <f>MIN(F28:L28)-MIN(F28:L28)</f>
        <v>0</v>
      </c>
    </row>
    <row r="29" spans="2:13" x14ac:dyDescent="0.25">
      <c r="B29" s="2" t="s">
        <v>278</v>
      </c>
      <c r="C29" s="4" t="s">
        <v>151</v>
      </c>
      <c r="D29" s="4" t="s">
        <v>91</v>
      </c>
      <c r="E29" s="4">
        <f>SUM(F29:L29)-M29</f>
        <v>0</v>
      </c>
      <c r="F29" s="5" t="str">
        <f>IFERROR(VLOOKUP(_xlfn.CONCAT(C29,"-",$B$4,"-",$F$6),Colocações!$A:$G,7,FALSE),"0")</f>
        <v>0</v>
      </c>
      <c r="G29" s="5" t="str">
        <f>IFERROR(VLOOKUP(_xlfn.CONCAT(C29,"-",$B$4,"-",$G$6),Colocações!$A:$G,7,FALSE),"0")</f>
        <v>0</v>
      </c>
      <c r="H29" s="5">
        <f>IFERROR(VLOOKUP(_xlfn.CONCAT(C29,"-",$B$4,"-",$H$6),Colocações!$A:$G,7,FALSE),"0")</f>
        <v>0</v>
      </c>
      <c r="I29" s="5" t="str">
        <f>IFERROR(VLOOKUP(_xlfn.CONCAT(C29,"-",$B$4,"-",$I$6),Colocações!$A:$G,7,FALSE),"0")</f>
        <v>0</v>
      </c>
      <c r="J29" s="5" t="str">
        <f>IFERROR(VLOOKUP(_xlfn.CONCAT(C29,"-",$B$4,"-",$J$6),Colocações!$A:$G,7,FALSE),"0")</f>
        <v>0</v>
      </c>
      <c r="K29" s="5" t="str">
        <f>IFERROR(VLOOKUP(_xlfn.CONCAT(C29,"-",$B$4,"-",$K$6),Colocações!$A:$G,7,FALSE),"0")</f>
        <v>0</v>
      </c>
      <c r="L29" s="5" t="str">
        <f>IFERROR(VLOOKUP(_xlfn.CONCAT(C29,"-",$B$4,"-",$L$6),Colocações!$A:$G,7,FALSE),"0")</f>
        <v>0</v>
      </c>
      <c r="M29" s="7">
        <f>MIN(F29:L29)-MIN(F29:L29)</f>
        <v>0</v>
      </c>
    </row>
    <row r="30" spans="2:13" x14ac:dyDescent="0.25">
      <c r="B30"/>
      <c r="C30"/>
      <c r="D30"/>
      <c r="E30"/>
      <c r="F30"/>
      <c r="G30"/>
      <c r="H30"/>
      <c r="I30"/>
      <c r="J30"/>
      <c r="K30"/>
      <c r="L30"/>
      <c r="M30"/>
    </row>
    <row r="31" spans="2:13" x14ac:dyDescent="0.25">
      <c r="B31"/>
      <c r="C31"/>
      <c r="D31"/>
      <c r="E31"/>
      <c r="F31"/>
      <c r="G31"/>
      <c r="H31"/>
      <c r="I31"/>
      <c r="J31"/>
      <c r="K31"/>
      <c r="L31"/>
      <c r="M31"/>
    </row>
    <row r="32" spans="2:13" x14ac:dyDescent="0.25">
      <c r="B32"/>
      <c r="C32"/>
      <c r="D32"/>
      <c r="E32"/>
      <c r="F32"/>
      <c r="G32"/>
      <c r="H32"/>
      <c r="I32"/>
      <c r="J32"/>
      <c r="K32"/>
      <c r="L32"/>
      <c r="M32"/>
    </row>
    <row r="33" spans="2:13" x14ac:dyDescent="0.25">
      <c r="B33"/>
      <c r="C33"/>
      <c r="D33"/>
      <c r="E33"/>
      <c r="F33"/>
      <c r="G33"/>
      <c r="H33"/>
      <c r="I33"/>
      <c r="J33"/>
      <c r="K33"/>
      <c r="L33"/>
      <c r="M33"/>
    </row>
    <row r="34" spans="2:13" x14ac:dyDescent="0.25">
      <c r="B34"/>
      <c r="C34"/>
      <c r="D34"/>
      <c r="E34"/>
      <c r="F34"/>
      <c r="G34"/>
      <c r="H34"/>
      <c r="I34"/>
      <c r="J34"/>
      <c r="K34"/>
      <c r="L34"/>
      <c r="M34"/>
    </row>
    <row r="35" spans="2:13" x14ac:dyDescent="0.25">
      <c r="B35"/>
      <c r="C35"/>
      <c r="D35"/>
      <c r="E35"/>
      <c r="F35"/>
      <c r="G35"/>
      <c r="H35"/>
      <c r="I35"/>
      <c r="J35"/>
      <c r="K35"/>
      <c r="L35"/>
      <c r="M35"/>
    </row>
    <row r="36" spans="2:13" x14ac:dyDescent="0.25">
      <c r="B36"/>
      <c r="C36"/>
      <c r="D36"/>
      <c r="E36"/>
      <c r="F36"/>
      <c r="G36"/>
      <c r="H36"/>
      <c r="I36"/>
      <c r="J36"/>
      <c r="K36"/>
      <c r="L36"/>
      <c r="M36"/>
    </row>
    <row r="37" spans="2:13" x14ac:dyDescent="0.25">
      <c r="B37"/>
      <c r="C37"/>
      <c r="D37"/>
      <c r="E37"/>
      <c r="F37"/>
      <c r="G37"/>
      <c r="H37"/>
      <c r="I37"/>
      <c r="J37"/>
      <c r="K37"/>
      <c r="L37"/>
      <c r="M37"/>
    </row>
    <row r="38" spans="2:13" x14ac:dyDescent="0.25">
      <c r="B38"/>
      <c r="C38"/>
      <c r="D38"/>
      <c r="E38"/>
      <c r="F38"/>
      <c r="G38"/>
      <c r="H38"/>
      <c r="I38"/>
      <c r="J38"/>
      <c r="K38"/>
      <c r="L38"/>
      <c r="M38"/>
    </row>
    <row r="39" spans="2:13" x14ac:dyDescent="0.25">
      <c r="B39"/>
      <c r="C39"/>
      <c r="D39"/>
      <c r="E39"/>
      <c r="F39"/>
      <c r="G39"/>
      <c r="H39"/>
      <c r="I39"/>
      <c r="J39"/>
      <c r="K39"/>
      <c r="L39"/>
      <c r="M39"/>
    </row>
    <row r="40" spans="2:13" x14ac:dyDescent="0.25">
      <c r="B40"/>
      <c r="C40"/>
      <c r="D40"/>
      <c r="E40"/>
      <c r="F40"/>
      <c r="G40"/>
      <c r="H40"/>
      <c r="I40"/>
      <c r="J40"/>
      <c r="K40"/>
      <c r="L40"/>
      <c r="M40"/>
    </row>
    <row r="41" spans="2:13" x14ac:dyDescent="0.25">
      <c r="C41"/>
      <c r="D41"/>
    </row>
    <row r="42" spans="2:13" x14ac:dyDescent="0.25">
      <c r="C42"/>
      <c r="D42"/>
    </row>
    <row r="43" spans="2:13" x14ac:dyDescent="0.25">
      <c r="C43"/>
      <c r="D43"/>
    </row>
  </sheetData>
  <sortState xmlns:xlrd2="http://schemas.microsoft.com/office/spreadsheetml/2017/richdata2" ref="B7:M29">
    <sortCondition descending="1" ref="E7:E29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M25"/>
  <sheetViews>
    <sheetView topLeftCell="B1" workbookViewId="0">
      <selection activeCell="B1" sqref="B1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4.85546875" style="1" bestFit="1" customWidth="1"/>
    <col min="4" max="4" width="49.57031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8" t="s">
        <v>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22" t="s">
        <v>216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1" t="s">
        <v>22</v>
      </c>
      <c r="G6" s="20" t="s">
        <v>245</v>
      </c>
      <c r="H6" s="5" t="s">
        <v>283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217</v>
      </c>
      <c r="D7" s="4" t="s">
        <v>44</v>
      </c>
      <c r="E7" s="4">
        <f>SUM(F7:L7)-M7</f>
        <v>440</v>
      </c>
      <c r="F7" s="5">
        <f>IFERROR(VLOOKUP(_xlfn.CONCAT(C7,"-",$B$4,"-",$F$6),Colocações!$A:$G,7,FALSE),"0")</f>
        <v>120</v>
      </c>
      <c r="G7" s="5">
        <f>IFERROR(VLOOKUP(_xlfn.CONCAT(C7,"-",$B$4,"-",$G$6),Colocações!$A:$G,7,FALSE),"0")</f>
        <v>200</v>
      </c>
      <c r="H7" s="5">
        <f>IFERROR(VLOOKUP(_xlfn.CONCAT(C7,"-",$B$4,"-",$H$6),Colocações!$A:$G,7,FALSE),"0")</f>
        <v>120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4" t="s">
        <v>215</v>
      </c>
      <c r="D8" s="4" t="s">
        <v>36</v>
      </c>
      <c r="E8" s="4">
        <f>SUM(F8:L8)-M8</f>
        <v>400</v>
      </c>
      <c r="F8" s="5">
        <f>IFERROR(VLOOKUP(_xlfn.CONCAT(C8,"-",$B$4,"-",$F$6),Colocações!$A:$G,7,FALSE),"0")</f>
        <v>200</v>
      </c>
      <c r="G8" s="5" t="str">
        <f>IFERROR(VLOOKUP(_xlfn.CONCAT(C8,"-",$B$4,"-",$G$6),Colocações!$A:$G,7,FALSE),"0")</f>
        <v>0</v>
      </c>
      <c r="H8" s="5">
        <f>IFERROR(VLOOKUP(_xlfn.CONCAT(C8,"-",$B$4,"-",$H$6),Colocações!$A:$G,7,FALSE),"0")</f>
        <v>200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4" t="s">
        <v>218</v>
      </c>
      <c r="D9" s="4" t="s">
        <v>51</v>
      </c>
      <c r="E9" s="4">
        <f>SUM(F9:L9)-M9</f>
        <v>340</v>
      </c>
      <c r="F9" s="5">
        <f>IFERROR(VLOOKUP(_xlfn.CONCAT(C9,"-",$B$4,"-",$F$6),Colocações!$A:$G,7,FALSE),"0")</f>
        <v>120</v>
      </c>
      <c r="G9" s="5">
        <f>IFERROR(VLOOKUP(_xlfn.CONCAT(C9,"-",$B$4,"-",$G$6),Colocações!$A:$G,7,FALSE),"0")</f>
        <v>160</v>
      </c>
      <c r="H9" s="5">
        <f>IFERROR(VLOOKUP(_xlfn.CONCAT(C9,"-",$B$4,"-",$H$6),Colocações!$A:$G,7,FALSE),"0")</f>
        <v>60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275</v>
      </c>
      <c r="C10" s="4" t="s">
        <v>211</v>
      </c>
      <c r="D10" s="4" t="s">
        <v>36</v>
      </c>
      <c r="E10" s="4">
        <f>SUM(F10:L10)-M10</f>
        <v>280</v>
      </c>
      <c r="F10" s="5">
        <f>IFERROR(VLOOKUP(_xlfn.CONCAT(C10,"-",$B$4,"-",$F$6),Colocações!$A:$G,7,FALSE),"0")</f>
        <v>160</v>
      </c>
      <c r="G10" s="5">
        <f>IFERROR(VLOOKUP(_xlfn.CONCAT(C10,"-",$B$4,"-",$G$6),Colocações!$A:$G,7,FALSE),"0")</f>
        <v>120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 t="s">
        <v>8</v>
      </c>
      <c r="C11" s="4" t="s">
        <v>220</v>
      </c>
      <c r="D11" s="4" t="s">
        <v>44</v>
      </c>
      <c r="E11" s="4">
        <f>SUM(F11:L11)-M11</f>
        <v>240</v>
      </c>
      <c r="F11" s="5">
        <f>IFERROR(VLOOKUP(_xlfn.CONCAT(C11,"-",$B$4,"-",$F$6),Colocações!$A:$G,7,FALSE),"0")</f>
        <v>0</v>
      </c>
      <c r="G11" s="5">
        <f>IFERROR(VLOOKUP(_xlfn.CONCAT(C11,"-",$B$4,"-",$G$6),Colocações!$A:$G,7,FALSE),"0")</f>
        <v>120</v>
      </c>
      <c r="H11" s="5">
        <f>IFERROR(VLOOKUP(_xlfn.CONCAT(C11,"-",$B$4,"-",$H$6),Colocações!$A:$G,7,FALSE),"0")</f>
        <v>120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>MIN(F11:L11)-MIN(F11:L11)</f>
        <v>0</v>
      </c>
    </row>
    <row r="12" spans="2:13" x14ac:dyDescent="0.25">
      <c r="B12" s="2" t="s">
        <v>276</v>
      </c>
      <c r="C12" s="4" t="s">
        <v>45</v>
      </c>
      <c r="D12" s="4" t="s">
        <v>36</v>
      </c>
      <c r="E12" s="4">
        <f>SUM(F12:L12)-M12</f>
        <v>160</v>
      </c>
      <c r="F12" s="5" t="str">
        <f>IFERROR(VLOOKUP(_xlfn.CONCAT(C12,"-",$B$4,"-",$F$6),Colocações!$A:$G,7,FALSE),"0")</f>
        <v>0</v>
      </c>
      <c r="G12" s="5" t="str">
        <f>IFERROR(VLOOKUP(_xlfn.CONCAT(C12,"-",$B$4,"-",$G$6),Colocações!$A:$G,7,FALSE),"0")</f>
        <v>0</v>
      </c>
      <c r="H12" s="5">
        <f>IFERROR(VLOOKUP(_xlfn.CONCAT(C12,"-",$B$4,"-",$H$6),Colocações!$A:$G,7,FALSE),"0")</f>
        <v>160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>MIN(F12:L12)-MIN(F12:L12)</f>
        <v>0</v>
      </c>
    </row>
    <row r="13" spans="2:13" x14ac:dyDescent="0.25">
      <c r="B13" s="2" t="s">
        <v>9</v>
      </c>
      <c r="C13" s="4" t="s">
        <v>213</v>
      </c>
      <c r="D13" s="4" t="s">
        <v>44</v>
      </c>
      <c r="E13" s="4">
        <f>SUM(F13:L13)-M13</f>
        <v>120</v>
      </c>
      <c r="F13" s="5">
        <f>IFERROR(VLOOKUP(_xlfn.CONCAT(C13,"-",$B$4,"-",$F$6),Colocações!$A:$G,7,FALSE),"0")</f>
        <v>60</v>
      </c>
      <c r="G13" s="5" t="str">
        <f>IFERROR(VLOOKUP(_xlfn.CONCAT(C13,"-",$B$4,"-",$G$6),Colocações!$A:$G,7,FALSE),"0")</f>
        <v>0</v>
      </c>
      <c r="H13" s="5">
        <f>IFERROR(VLOOKUP(_xlfn.CONCAT(C13,"-",$B$4,"-",$H$6),Colocações!$A:$G,7,FALSE),"0")</f>
        <v>60</v>
      </c>
      <c r="I13" s="5" t="str">
        <f>IFERROR(VLOOKUP(_xlfn.CONCAT(C13,"-",$B$4,"-",$I$6),Colocações!$A:$G,7,FALSE),"0")</f>
        <v>0</v>
      </c>
      <c r="J13" s="5" t="str">
        <f>IFERROR(VLOOKUP(_xlfn.CONCAT(C13,"-",$B$4,"-",$J$6),Colocações!$A:$G,7,FALSE),"0")</f>
        <v>0</v>
      </c>
      <c r="K13" s="5" t="str">
        <f>IFERROR(VLOOKUP(_xlfn.CONCAT(C13,"-",$B$4,"-",$K$6),Colocações!$A:$G,7,FALSE),"0")</f>
        <v>0</v>
      </c>
      <c r="L13" s="5" t="str">
        <f>IFERROR(VLOOKUP(_xlfn.CONCAT(C13,"-",$B$4,"-",$L$6),Colocações!$A:$G,7,FALSE),"0")</f>
        <v>0</v>
      </c>
      <c r="M13" s="7">
        <f>MIN(F13:L13)-MIN(F13:L13)</f>
        <v>0</v>
      </c>
    </row>
    <row r="14" spans="2:13" x14ac:dyDescent="0.25">
      <c r="B14" s="2" t="s">
        <v>277</v>
      </c>
      <c r="C14" s="4" t="s">
        <v>124</v>
      </c>
      <c r="D14" s="4" t="s">
        <v>53</v>
      </c>
      <c r="E14" s="4">
        <f>SUM(F14:L14)-M14</f>
        <v>60</v>
      </c>
      <c r="F14" s="5">
        <f>IFERROR(VLOOKUP(_xlfn.CONCAT(C14,"-",$B$4,"-",$F$6),Colocações!$A:$G,7,FALSE),"0")</f>
        <v>60</v>
      </c>
      <c r="G14" s="5" t="str">
        <f>IFERROR(VLOOKUP(_xlfn.CONCAT(C14,"-",$B$4,"-",$G$6),Colocações!$A:$G,7,FALSE),"0")</f>
        <v>0</v>
      </c>
      <c r="H14" s="5" t="str">
        <f>IFERROR(VLOOKUP(_xlfn.CONCAT(C14,"-",$B$4,"-",$H$6),Colocações!$A:$G,7,FALSE),"0")</f>
        <v>0</v>
      </c>
      <c r="I14" s="5" t="str">
        <f>IFERROR(VLOOKUP(_xlfn.CONCAT(C14,"-",$B$4,"-",$I$6),Colocações!$A:$G,7,FALSE),"0")</f>
        <v>0</v>
      </c>
      <c r="J14" s="5" t="str">
        <f>IFERROR(VLOOKUP(_xlfn.CONCAT(C14,"-",$B$4,"-",$J$6),Colocações!$A:$G,7,FALSE),"0")</f>
        <v>0</v>
      </c>
      <c r="K14" s="5" t="str">
        <f>IFERROR(VLOOKUP(_xlfn.CONCAT(C14,"-",$B$4,"-",$K$6),Colocações!$A:$G,7,FALSE),"0")</f>
        <v>0</v>
      </c>
      <c r="L14" s="5" t="str">
        <f>IFERROR(VLOOKUP(_xlfn.CONCAT(C14,"-",$B$4,"-",$L$6),Colocações!$A:$G,7,FALSE),"0")</f>
        <v>0</v>
      </c>
      <c r="M14" s="7">
        <f>MIN(F14:L14)-MIN(F14:L14)</f>
        <v>0</v>
      </c>
    </row>
    <row r="15" spans="2:13" x14ac:dyDescent="0.25">
      <c r="B15" s="2" t="s">
        <v>277</v>
      </c>
      <c r="C15" s="4" t="s">
        <v>43</v>
      </c>
      <c r="D15" s="4" t="s">
        <v>44</v>
      </c>
      <c r="E15" s="4">
        <f>SUM(F15:L15)-M15</f>
        <v>60</v>
      </c>
      <c r="F15" s="5" t="str">
        <f>IFERROR(VLOOKUP(_xlfn.CONCAT(C15,"-",$B$4,"-",$F$6),Colocações!$A:$G,7,FALSE),"0")</f>
        <v>0</v>
      </c>
      <c r="G15" s="5">
        <f>IFERROR(VLOOKUP(_xlfn.CONCAT(C15,"-",$B$4,"-",$G$6),Colocações!$A:$G,7,FALSE),"0")</f>
        <v>60</v>
      </c>
      <c r="H15" s="5" t="str">
        <f>IFERROR(VLOOKUP(_xlfn.CONCAT(C15,"-",$B$4,"-",$H$6),Colocações!$A:$G,7,FALSE),"0")</f>
        <v>0</v>
      </c>
      <c r="I15" s="5" t="str">
        <f>IFERROR(VLOOKUP(_xlfn.CONCAT(C15,"-",$B$4,"-",$I$6),Colocações!$A:$G,7,FALSE),"0")</f>
        <v>0</v>
      </c>
      <c r="J15" s="5" t="str">
        <f>IFERROR(VLOOKUP(_xlfn.CONCAT(C15,"-",$B$4,"-",$J$6),Colocações!$A:$G,7,FALSE),"0")</f>
        <v>0</v>
      </c>
      <c r="K15" s="5" t="str">
        <f>IFERROR(VLOOKUP(_xlfn.CONCAT(C15,"-",$B$4,"-",$K$6),Colocações!$A:$G,7,FALSE),"0")</f>
        <v>0</v>
      </c>
      <c r="L15" s="5" t="str">
        <f>IFERROR(VLOOKUP(_xlfn.CONCAT(C15,"-",$B$4,"-",$L$6),Colocações!$A:$G,7,FALSE),"0")</f>
        <v>0</v>
      </c>
      <c r="M15" s="7">
        <f>MIN(F15:L15)-MIN(F15:L15)</f>
        <v>0</v>
      </c>
    </row>
    <row r="16" spans="2:13" x14ac:dyDescent="0.25">
      <c r="B16" s="2" t="s">
        <v>277</v>
      </c>
      <c r="C16" s="4" t="s">
        <v>310</v>
      </c>
      <c r="D16" s="4" t="s">
        <v>51</v>
      </c>
      <c r="E16" s="4">
        <f>SUM(F16:L16)-M16</f>
        <v>60</v>
      </c>
      <c r="F16" s="5" t="str">
        <f>IFERROR(VLOOKUP(_xlfn.CONCAT(C16,"-",$B$4,"-",$F$6),Colocações!$A:$G,7,FALSE),"0")</f>
        <v>0</v>
      </c>
      <c r="G16" s="5" t="str">
        <f>IFERROR(VLOOKUP(_xlfn.CONCAT(C16,"-",$B$4,"-",$G$6),Colocações!$A:$G,7,FALSE),"0")</f>
        <v>0</v>
      </c>
      <c r="H16" s="5">
        <f>IFERROR(VLOOKUP(_xlfn.CONCAT(C16,"-",$B$4,"-",$H$6),Colocações!$A:$G,7,FALSE),"0")</f>
        <v>60</v>
      </c>
      <c r="I16" s="5" t="str">
        <f>IFERROR(VLOOKUP(_xlfn.CONCAT(C16,"-",$B$4,"-",$I$6),Colocações!$A:$G,7,FALSE),"0")</f>
        <v>0</v>
      </c>
      <c r="J16" s="5" t="str">
        <f>IFERROR(VLOOKUP(_xlfn.CONCAT(C16,"-",$B$4,"-",$J$6),Colocações!$A:$G,7,FALSE),"0")</f>
        <v>0</v>
      </c>
      <c r="K16" s="5" t="str">
        <f>IFERROR(VLOOKUP(_xlfn.CONCAT(C16,"-",$B$4,"-",$K$6),Colocações!$A:$G,7,FALSE),"0")</f>
        <v>0</v>
      </c>
      <c r="L16" s="5" t="str">
        <f>IFERROR(VLOOKUP(_xlfn.CONCAT(C16,"-",$B$4,"-",$L$6),Colocações!$A:$G,7,FALSE),"0")</f>
        <v>0</v>
      </c>
      <c r="M16" s="7">
        <f>MIN(F16:L16)-MIN(F16:L16)</f>
        <v>0</v>
      </c>
    </row>
    <row r="17" spans="2:13" x14ac:dyDescent="0.25">
      <c r="B17" s="2" t="s">
        <v>277</v>
      </c>
      <c r="C17" s="4" t="s">
        <v>311</v>
      </c>
      <c r="D17" s="4" t="s">
        <v>300</v>
      </c>
      <c r="E17" s="4">
        <f>SUM(F17:L17)-M17</f>
        <v>60</v>
      </c>
      <c r="F17" s="5" t="str">
        <f>IFERROR(VLOOKUP(_xlfn.CONCAT(C17,"-",$B$4,"-",$F$6),Colocações!$A:$G,7,FALSE),"0")</f>
        <v>0</v>
      </c>
      <c r="G17" s="5" t="str">
        <f>IFERROR(VLOOKUP(_xlfn.CONCAT(C17,"-",$B$4,"-",$G$6),Colocações!$A:$G,7,FALSE),"0")</f>
        <v>0</v>
      </c>
      <c r="H17" s="5">
        <f>IFERROR(VLOOKUP(_xlfn.CONCAT(C17,"-",$B$4,"-",$H$6),Colocações!$A:$G,7,FALSE),"0")</f>
        <v>60</v>
      </c>
      <c r="I17" s="5" t="str">
        <f>IFERROR(VLOOKUP(_xlfn.CONCAT(C17,"-",$B$4,"-",$I$6),Colocações!$A:$G,7,FALSE),"0")</f>
        <v>0</v>
      </c>
      <c r="J17" s="5" t="str">
        <f>IFERROR(VLOOKUP(_xlfn.CONCAT(C17,"-",$B$4,"-",$J$6),Colocações!$A:$G,7,FALSE),"0")</f>
        <v>0</v>
      </c>
      <c r="K17" s="5" t="str">
        <f>IFERROR(VLOOKUP(_xlfn.CONCAT(C17,"-",$B$4,"-",$K$6),Colocações!$A:$G,7,FALSE),"0")</f>
        <v>0</v>
      </c>
      <c r="L17" s="5" t="str">
        <f>IFERROR(VLOOKUP(_xlfn.CONCAT(C17,"-",$B$4,"-",$L$6),Colocações!$A:$G,7,FALSE),"0")</f>
        <v>0</v>
      </c>
      <c r="M17" s="7">
        <f>MIN(F17:L17)-MIN(F17:L17)</f>
        <v>0</v>
      </c>
    </row>
    <row r="18" spans="2:13" x14ac:dyDescent="0.25">
      <c r="B18" s="2" t="s">
        <v>280</v>
      </c>
      <c r="C18" s="4" t="s">
        <v>219</v>
      </c>
      <c r="D18" s="4" t="s">
        <v>51</v>
      </c>
      <c r="E18" s="4">
        <f>SUM(F18:L18)-M18</f>
        <v>0</v>
      </c>
      <c r="F18" s="5">
        <f>IFERROR(VLOOKUP(_xlfn.CONCAT(C18,"-",$B$4,"-",$F$6),Colocações!$A:$G,7,FALSE),"0")</f>
        <v>0</v>
      </c>
      <c r="G18" s="5" t="str">
        <f>IFERROR(VLOOKUP(_xlfn.CONCAT(C18,"-",$B$4,"-",$G$6),Colocações!$A:$G,7,FALSE),"0")</f>
        <v>0</v>
      </c>
      <c r="H18" s="5" t="str">
        <f>IFERROR(VLOOKUP(_xlfn.CONCAT(C18,"-",$B$4,"-",$H$6),Colocações!$A:$G,7,FALSE),"0")</f>
        <v>0</v>
      </c>
      <c r="I18" s="5" t="str">
        <f>IFERROR(VLOOKUP(_xlfn.CONCAT(C18,"-",$B$4,"-",$I$6),Colocações!$A:$G,7,FALSE),"0")</f>
        <v>0</v>
      </c>
      <c r="J18" s="5" t="str">
        <f>IFERROR(VLOOKUP(_xlfn.CONCAT(C18,"-",$B$4,"-",$J$6),Colocações!$A:$G,7,FALSE),"0")</f>
        <v>0</v>
      </c>
      <c r="K18" s="5" t="str">
        <f>IFERROR(VLOOKUP(_xlfn.CONCAT(C18,"-",$B$4,"-",$K$6),Colocações!$A:$G,7,FALSE),"0")</f>
        <v>0</v>
      </c>
      <c r="L18" s="5" t="str">
        <f>IFERROR(VLOOKUP(_xlfn.CONCAT(C18,"-",$B$4,"-",$L$6),Colocações!$A:$G,7,FALSE),"0")</f>
        <v>0</v>
      </c>
      <c r="M18" s="7">
        <f>MIN(F18:L18)-MIN(F18:L18)</f>
        <v>0</v>
      </c>
    </row>
    <row r="19" spans="2:13" x14ac:dyDescent="0.25">
      <c r="B19" s="2" t="s">
        <v>280</v>
      </c>
      <c r="C19" s="4" t="s">
        <v>221</v>
      </c>
      <c r="D19" s="4" t="s">
        <v>47</v>
      </c>
      <c r="E19" s="4">
        <f>SUM(F19:L19)-M19</f>
        <v>0</v>
      </c>
      <c r="F19" s="5">
        <f>IFERROR(VLOOKUP(_xlfn.CONCAT(C19,"-",$B$4,"-",$F$6),Colocações!$A:$G,7,FALSE),"0")</f>
        <v>0</v>
      </c>
      <c r="G19" s="5" t="str">
        <f>IFERROR(VLOOKUP(_xlfn.CONCAT(C19,"-",$B$4,"-",$G$6),Colocações!$A:$G,7,FALSE),"0")</f>
        <v>0</v>
      </c>
      <c r="H19" s="5" t="str">
        <f>IFERROR(VLOOKUP(_xlfn.CONCAT(C19,"-",$B$4,"-",$H$6),Colocações!$A:$G,7,FALSE),"0")</f>
        <v>0</v>
      </c>
      <c r="I19" s="5" t="str">
        <f>IFERROR(VLOOKUP(_xlfn.CONCAT(C19,"-",$B$4,"-",$I$6),Colocações!$A:$G,7,FALSE),"0")</f>
        <v>0</v>
      </c>
      <c r="J19" s="5" t="str">
        <f>IFERROR(VLOOKUP(_xlfn.CONCAT(C19,"-",$B$4,"-",$J$6),Colocações!$A:$G,7,FALSE),"0")</f>
        <v>0</v>
      </c>
      <c r="K19" s="5" t="str">
        <f>IFERROR(VLOOKUP(_xlfn.CONCAT(C19,"-",$B$4,"-",$K$6),Colocações!$A:$G,7,FALSE),"0")</f>
        <v>0</v>
      </c>
      <c r="L19" s="5" t="str">
        <f>IFERROR(VLOOKUP(_xlfn.CONCAT(C19,"-",$B$4,"-",$L$6),Colocações!$A:$G,7,FALSE),"0")</f>
        <v>0</v>
      </c>
      <c r="M19" s="7">
        <f>MIN(F19:L19)-MIN(F19:L19)</f>
        <v>0</v>
      </c>
    </row>
    <row r="20" spans="2:13" x14ac:dyDescent="0.25">
      <c r="B20" s="2" t="s">
        <v>280</v>
      </c>
      <c r="C20" s="4" t="s">
        <v>222</v>
      </c>
      <c r="D20" s="4" t="s">
        <v>33</v>
      </c>
      <c r="E20" s="4">
        <f>SUM(F20:L20)-M20</f>
        <v>0</v>
      </c>
      <c r="F20" s="5">
        <f>IFERROR(VLOOKUP(_xlfn.CONCAT(C20,"-",$B$4,"-",$F$6),Colocações!$A:$G,7,FALSE),"0")</f>
        <v>0</v>
      </c>
      <c r="G20" s="5" t="str">
        <f>IFERROR(VLOOKUP(_xlfn.CONCAT(C20,"-",$B$4,"-",$G$6),Colocações!$A:$G,7,FALSE),"0")</f>
        <v>0</v>
      </c>
      <c r="H20" s="5" t="str">
        <f>IFERROR(VLOOKUP(_xlfn.CONCAT(C20,"-",$B$4,"-",$H$6),Colocações!$A:$G,7,FALSE),"0")</f>
        <v>0</v>
      </c>
      <c r="I20" s="5" t="str">
        <f>IFERROR(VLOOKUP(_xlfn.CONCAT(C20,"-",$B$4,"-",$I$6),Colocações!$A:$G,7,FALSE),"0")</f>
        <v>0</v>
      </c>
      <c r="J20" s="5" t="str">
        <f>IFERROR(VLOOKUP(_xlfn.CONCAT(C20,"-",$B$4,"-",$J$6),Colocações!$A:$G,7,FALSE),"0")</f>
        <v>0</v>
      </c>
      <c r="K20" s="5" t="str">
        <f>IFERROR(VLOOKUP(_xlfn.CONCAT(C20,"-",$B$4,"-",$K$6),Colocações!$A:$G,7,FALSE),"0")</f>
        <v>0</v>
      </c>
      <c r="L20" s="5" t="str">
        <f>IFERROR(VLOOKUP(_xlfn.CONCAT(C20,"-",$B$4,"-",$L$6),Colocações!$A:$G,7,FALSE),"0")</f>
        <v>0</v>
      </c>
      <c r="M20" s="7">
        <f>MIN(F20:L20)-MIN(F20:L20)</f>
        <v>0</v>
      </c>
    </row>
    <row r="21" spans="2:13" x14ac:dyDescent="0.25">
      <c r="B21" s="2"/>
      <c r="C21"/>
      <c r="D21"/>
    </row>
    <row r="22" spans="2:13" x14ac:dyDescent="0.25">
      <c r="C22"/>
      <c r="D22"/>
      <c r="E22"/>
      <c r="F22"/>
      <c r="G22"/>
      <c r="H22"/>
      <c r="I22"/>
      <c r="J22"/>
      <c r="K22"/>
      <c r="L22"/>
      <c r="M22"/>
    </row>
    <row r="23" spans="2:13" x14ac:dyDescent="0.25">
      <c r="C23"/>
      <c r="D23"/>
      <c r="E23"/>
      <c r="F23"/>
      <c r="G23"/>
      <c r="H23"/>
      <c r="I23"/>
      <c r="J23"/>
      <c r="K23"/>
      <c r="L23"/>
      <c r="M23"/>
    </row>
    <row r="24" spans="2:13" x14ac:dyDescent="0.25">
      <c r="C24"/>
      <c r="D24"/>
    </row>
    <row r="25" spans="2:13" x14ac:dyDescent="0.25">
      <c r="C25"/>
      <c r="D25"/>
    </row>
  </sheetData>
  <sortState xmlns:xlrd2="http://schemas.microsoft.com/office/spreadsheetml/2017/richdata2" ref="B7:M20">
    <sortCondition descending="1" ref="E7:E20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65"/>
  <sheetViews>
    <sheetView topLeftCell="B587" zoomScale="85" zoomScaleNormal="85" workbookViewId="0">
      <selection activeCell="B597" sqref="B597"/>
    </sheetView>
  </sheetViews>
  <sheetFormatPr defaultRowHeight="12.75" x14ac:dyDescent="0.2"/>
  <cols>
    <col min="1" max="1" width="111.7109375" bestFit="1" customWidth="1"/>
    <col min="2" max="2" width="29.7109375" customWidth="1"/>
    <col min="3" max="3" width="38.140625" bestFit="1" customWidth="1"/>
    <col min="4" max="4" width="38.85546875" bestFit="1" customWidth="1"/>
    <col min="5" max="5" width="16.7109375" customWidth="1"/>
    <col min="6" max="6" width="46.5703125" bestFit="1" customWidth="1"/>
  </cols>
  <sheetData>
    <row r="1" spans="1:7" ht="15" x14ac:dyDescent="0.25">
      <c r="A1" s="16"/>
      <c r="B1" s="17" t="s">
        <v>31</v>
      </c>
      <c r="C1" s="18"/>
      <c r="D1" s="18"/>
      <c r="E1" s="18"/>
      <c r="F1" s="18"/>
      <c r="G1" s="16"/>
    </row>
    <row r="2" spans="1:7" x14ac:dyDescent="0.2">
      <c r="A2" s="16" t="str">
        <f>_xlfn.CONCAT(C2,"-",E2,"-",F2)</f>
        <v>THAÍS AZUÇAH TANAKA-ABSOLUTO B (FEM)-TMB Estadual - 1ª Etapa - Carlos Barbosa/RS - 2025.</v>
      </c>
      <c r="B2" s="19">
        <v>1</v>
      </c>
      <c r="C2" s="18" t="s">
        <v>32</v>
      </c>
      <c r="D2" s="18" t="s">
        <v>33</v>
      </c>
      <c r="E2" s="19" t="s">
        <v>34</v>
      </c>
      <c r="F2" s="18" t="s">
        <v>22</v>
      </c>
      <c r="G2" s="16">
        <f>IF(B2=1,200,IF(B2=2,160,IF(B2=3,120,IF(B2=5,60,IF(B2=6,60,IF(B2=7,60,IF(B2=8,60,0)))))))</f>
        <v>200</v>
      </c>
    </row>
    <row r="3" spans="1:7" x14ac:dyDescent="0.2">
      <c r="A3" s="16" t="str">
        <f t="shared" ref="A3:A66" si="0">_xlfn.CONCAT(C3,"-",E3,"-",F3)</f>
        <v>SABRINA CAGNIN MOSCHEN-ABSOLUTO B (FEM)-TMB Estadual - 1ª Etapa - Carlos Barbosa/RS - 2025.</v>
      </c>
      <c r="B3" s="19">
        <v>2</v>
      </c>
      <c r="C3" s="18" t="s">
        <v>35</v>
      </c>
      <c r="D3" s="18" t="s">
        <v>36</v>
      </c>
      <c r="E3" s="19" t="s">
        <v>34</v>
      </c>
      <c r="F3" s="18" t="s">
        <v>22</v>
      </c>
      <c r="G3" s="16">
        <f t="shared" ref="G3:G5" si="1">IF(B3=1,200,IF(B3=2,160,IF(B3=3,120,IF(B3=5,60,IF(B3=6,60,IF(B3=7,60,IF(B3=8,60,0)))))))</f>
        <v>160</v>
      </c>
    </row>
    <row r="4" spans="1:7" x14ac:dyDescent="0.2">
      <c r="A4" s="16" t="str">
        <f t="shared" si="0"/>
        <v>KALLYNA CIRINO FERNANDES-ABSOLUTO B (FEM)-TMB Estadual - 1ª Etapa - Carlos Barbosa/RS - 2025.</v>
      </c>
      <c r="B4" s="19">
        <v>3</v>
      </c>
      <c r="C4" s="18" t="s">
        <v>37</v>
      </c>
      <c r="D4" s="18" t="s">
        <v>20</v>
      </c>
      <c r="E4" s="19" t="s">
        <v>34</v>
      </c>
      <c r="F4" s="18" t="s">
        <v>22</v>
      </c>
      <c r="G4" s="16">
        <f t="shared" si="1"/>
        <v>120</v>
      </c>
    </row>
    <row r="5" spans="1:7" x14ac:dyDescent="0.2">
      <c r="A5" s="16" t="str">
        <f t="shared" si="0"/>
        <v>MARIA EDUARDA DO NASCIMENTO-ABSOLUTO B (FEM)-TMB Estadual - 1ª Etapa - Carlos Barbosa/RS - 2025.</v>
      </c>
      <c r="B5" s="19">
        <v>3</v>
      </c>
      <c r="C5" s="18" t="s">
        <v>38</v>
      </c>
      <c r="D5" s="18" t="s">
        <v>36</v>
      </c>
      <c r="E5" s="19" t="s">
        <v>34</v>
      </c>
      <c r="F5" s="18" t="s">
        <v>22</v>
      </c>
      <c r="G5" s="16">
        <f t="shared" si="1"/>
        <v>120</v>
      </c>
    </row>
    <row r="6" spans="1:7" x14ac:dyDescent="0.2">
      <c r="A6" s="16" t="str">
        <f t="shared" si="0"/>
        <v>BETINA ALMEIDA FONSECA -ABSOLUTO B (FEM)-TMB Estadual - 1ª Etapa - Carlos Barbosa/RS - 2025.</v>
      </c>
      <c r="B6" s="19">
        <v>5</v>
      </c>
      <c r="C6" s="18" t="s">
        <v>39</v>
      </c>
      <c r="D6" s="18" t="s">
        <v>30</v>
      </c>
      <c r="E6" s="19" t="s">
        <v>34</v>
      </c>
      <c r="F6" s="18" t="s">
        <v>22</v>
      </c>
      <c r="G6" s="16">
        <f t="shared" ref="G6:G69" si="2">IF(B6=1,200,IF(B6=2,160,IF(B6=3,120,IF(B6=5,60,IF(B6=6,60,IF(B6=7,60,IF(B6=8,60,0)))))))</f>
        <v>60</v>
      </c>
    </row>
    <row r="7" spans="1:7" ht="15" x14ac:dyDescent="0.25">
      <c r="A7" s="16" t="str">
        <f t="shared" si="0"/>
        <v>--</v>
      </c>
      <c r="B7" s="17" t="s">
        <v>40</v>
      </c>
      <c r="C7" s="18"/>
      <c r="D7" s="18"/>
      <c r="E7" s="18"/>
      <c r="F7" s="18"/>
      <c r="G7" s="16">
        <f t="shared" si="2"/>
        <v>0</v>
      </c>
    </row>
    <row r="8" spans="1:7" x14ac:dyDescent="0.2">
      <c r="A8" s="16" t="str">
        <f t="shared" si="0"/>
        <v>BRUNO ROTTMANN BANDEIRA-ABSOLUTO B (MAS)-TMB Estadual - 1ª Etapa - Carlos Barbosa/RS - 2025.</v>
      </c>
      <c r="B8" s="19">
        <v>1</v>
      </c>
      <c r="C8" s="18" t="s">
        <v>41</v>
      </c>
      <c r="D8" s="18" t="s">
        <v>36</v>
      </c>
      <c r="E8" s="19" t="s">
        <v>42</v>
      </c>
      <c r="F8" s="18" t="s">
        <v>22</v>
      </c>
      <c r="G8" s="16">
        <f t="shared" si="2"/>
        <v>200</v>
      </c>
    </row>
    <row r="9" spans="1:7" x14ac:dyDescent="0.2">
      <c r="A9" s="16" t="str">
        <f t="shared" si="0"/>
        <v>RENATO MARQUES SCUR-ABSOLUTO B (MAS)-TMB Estadual - 1ª Etapa - Carlos Barbosa/RS - 2025.</v>
      </c>
      <c r="B9" s="19">
        <v>2</v>
      </c>
      <c r="C9" s="18" t="s">
        <v>43</v>
      </c>
      <c r="D9" s="18" t="s">
        <v>44</v>
      </c>
      <c r="E9" s="19" t="s">
        <v>42</v>
      </c>
      <c r="F9" s="18" t="s">
        <v>22</v>
      </c>
      <c r="G9" s="16">
        <f t="shared" si="2"/>
        <v>160</v>
      </c>
    </row>
    <row r="10" spans="1:7" x14ac:dyDescent="0.2">
      <c r="A10" s="16" t="str">
        <f t="shared" si="0"/>
        <v>EDUARDO DA SILVA NUNES-ABSOLUTO B (MAS)-TMB Estadual - 1ª Etapa - Carlos Barbosa/RS - 2025.</v>
      </c>
      <c r="B10" s="19">
        <v>3</v>
      </c>
      <c r="C10" s="18" t="s">
        <v>45</v>
      </c>
      <c r="D10" s="18" t="s">
        <v>36</v>
      </c>
      <c r="E10" s="19" t="s">
        <v>42</v>
      </c>
      <c r="F10" s="18" t="s">
        <v>22</v>
      </c>
      <c r="G10" s="16">
        <f t="shared" si="2"/>
        <v>120</v>
      </c>
    </row>
    <row r="11" spans="1:7" x14ac:dyDescent="0.2">
      <c r="A11" s="16" t="str">
        <f t="shared" si="0"/>
        <v>HUMBERTO EDUARDO CÂMARA SCHMIDT-ABSOLUTO B (MAS)-TMB Estadual - 1ª Etapa - Carlos Barbosa/RS - 2025.</v>
      </c>
      <c r="B11" s="19">
        <v>3</v>
      </c>
      <c r="C11" s="18" t="s">
        <v>46</v>
      </c>
      <c r="D11" s="18" t="s">
        <v>47</v>
      </c>
      <c r="E11" s="19" t="s">
        <v>42</v>
      </c>
      <c r="F11" s="18" t="s">
        <v>22</v>
      </c>
      <c r="G11" s="16">
        <f t="shared" si="2"/>
        <v>120</v>
      </c>
    </row>
    <row r="12" spans="1:7" x14ac:dyDescent="0.2">
      <c r="A12" s="16" t="str">
        <f t="shared" si="0"/>
        <v>GUSTAVO HENRIQUE RAMOS DA SILVA-ABSOLUTO B (MAS)-TMB Estadual - 1ª Etapa - Carlos Barbosa/RS - 2025.</v>
      </c>
      <c r="B12" s="19">
        <v>5</v>
      </c>
      <c r="C12" s="18" t="s">
        <v>48</v>
      </c>
      <c r="D12" s="18" t="s">
        <v>30</v>
      </c>
      <c r="E12" s="19" t="s">
        <v>42</v>
      </c>
      <c r="F12" s="18" t="s">
        <v>22</v>
      </c>
      <c r="G12" s="16">
        <f t="shared" si="2"/>
        <v>60</v>
      </c>
    </row>
    <row r="13" spans="1:7" x14ac:dyDescent="0.2">
      <c r="A13" s="16" t="str">
        <f t="shared" si="0"/>
        <v>MARCELO BENITES DE LIMA-ABSOLUTO B (MAS)-TMB Estadual - 1ª Etapa - Carlos Barbosa/RS - 2025.</v>
      </c>
      <c r="B13" s="19">
        <v>5</v>
      </c>
      <c r="C13" s="18" t="s">
        <v>49</v>
      </c>
      <c r="D13" s="18" t="s">
        <v>47</v>
      </c>
      <c r="E13" s="19" t="s">
        <v>42</v>
      </c>
      <c r="F13" s="18" t="s">
        <v>22</v>
      </c>
      <c r="G13" s="16">
        <f t="shared" si="2"/>
        <v>60</v>
      </c>
    </row>
    <row r="14" spans="1:7" x14ac:dyDescent="0.2">
      <c r="A14" s="16" t="str">
        <f t="shared" si="0"/>
        <v>ADRIANO PREIS-ABSOLUTO B (MAS)-TMB Estadual - 1ª Etapa - Carlos Barbosa/RS - 2025.</v>
      </c>
      <c r="B14" s="19">
        <v>9</v>
      </c>
      <c r="C14" s="18" t="s">
        <v>50</v>
      </c>
      <c r="D14" s="18" t="s">
        <v>51</v>
      </c>
      <c r="E14" s="19" t="s">
        <v>42</v>
      </c>
      <c r="F14" s="18" t="s">
        <v>22</v>
      </c>
      <c r="G14" s="16">
        <f t="shared" si="2"/>
        <v>0</v>
      </c>
    </row>
    <row r="15" spans="1:7" x14ac:dyDescent="0.2">
      <c r="A15" s="16" t="str">
        <f t="shared" si="0"/>
        <v>LUÍS HENRIQUE OLCZEVSKI-ABSOLUTO B (MAS)-TMB Estadual - 1ª Etapa - Carlos Barbosa/RS - 2025.</v>
      </c>
      <c r="B15" s="19">
        <v>9</v>
      </c>
      <c r="C15" s="18" t="s">
        <v>52</v>
      </c>
      <c r="D15" s="18" t="s">
        <v>53</v>
      </c>
      <c r="E15" s="19" t="s">
        <v>42</v>
      </c>
      <c r="F15" s="18" t="s">
        <v>22</v>
      </c>
      <c r="G15" s="16">
        <f t="shared" si="2"/>
        <v>0</v>
      </c>
    </row>
    <row r="16" spans="1:7" x14ac:dyDescent="0.2">
      <c r="A16" s="16" t="str">
        <f t="shared" si="0"/>
        <v>FÁBIO KRÜGER-ABSOLUTO B (MAS)-TMB Estadual - 1ª Etapa - Carlos Barbosa/RS - 2025.</v>
      </c>
      <c r="B16" s="19">
        <v>9</v>
      </c>
      <c r="C16" s="18" t="s">
        <v>54</v>
      </c>
      <c r="D16" s="18" t="s">
        <v>47</v>
      </c>
      <c r="E16" s="19" t="s">
        <v>42</v>
      </c>
      <c r="F16" s="18" t="s">
        <v>22</v>
      </c>
      <c r="G16" s="16">
        <f t="shared" si="2"/>
        <v>0</v>
      </c>
    </row>
    <row r="17" spans="1:7" ht="15" x14ac:dyDescent="0.25">
      <c r="A17" s="16" t="str">
        <f t="shared" si="0"/>
        <v>--</v>
      </c>
      <c r="B17" s="17" t="s">
        <v>55</v>
      </c>
      <c r="C17" s="18"/>
      <c r="D17" s="18"/>
      <c r="E17" s="18"/>
      <c r="F17" s="18"/>
      <c r="G17" s="16">
        <f t="shared" si="2"/>
        <v>0</v>
      </c>
    </row>
    <row r="18" spans="1:7" x14ac:dyDescent="0.2">
      <c r="A18" s="16" t="str">
        <f t="shared" si="0"/>
        <v>TANIRA AKARI TANAKA-ABSOLUTO D (FEM)-TMB Estadual - 1ª Etapa - Carlos Barbosa/RS - 2025.</v>
      </c>
      <c r="B18" s="19">
        <v>1</v>
      </c>
      <c r="C18" s="18" t="s">
        <v>56</v>
      </c>
      <c r="D18" s="18" t="s">
        <v>33</v>
      </c>
      <c r="E18" s="19" t="s">
        <v>57</v>
      </c>
      <c r="F18" s="18" t="s">
        <v>22</v>
      </c>
      <c r="G18" s="16">
        <f t="shared" si="2"/>
        <v>200</v>
      </c>
    </row>
    <row r="19" spans="1:7" x14ac:dyDescent="0.2">
      <c r="A19" s="16" t="str">
        <f t="shared" si="0"/>
        <v>BRENDA NATHALIA TRUJILLO ARENAS-ABSOLUTO D (FEM)-TMB Estadual - 1ª Etapa - Carlos Barbosa/RS - 2025.</v>
      </c>
      <c r="B19" s="19">
        <v>2</v>
      </c>
      <c r="C19" s="18" t="s">
        <v>58</v>
      </c>
      <c r="D19" s="18" t="s">
        <v>30</v>
      </c>
      <c r="E19" s="19" t="s">
        <v>57</v>
      </c>
      <c r="F19" s="18" t="s">
        <v>22</v>
      </c>
      <c r="G19" s="16">
        <f t="shared" si="2"/>
        <v>160</v>
      </c>
    </row>
    <row r="20" spans="1:7" x14ac:dyDescent="0.2">
      <c r="A20" s="16" t="str">
        <f t="shared" si="0"/>
        <v>LIANE MARIA DALLEGRAVE BAUMANN-ABSOLUTO D (FEM)-TMB Estadual - 1ª Etapa - Carlos Barbosa/RS - 2025.</v>
      </c>
      <c r="B20" s="19">
        <v>3</v>
      </c>
      <c r="C20" s="18" t="s">
        <v>59</v>
      </c>
      <c r="D20" s="18" t="s">
        <v>30</v>
      </c>
      <c r="E20" s="19" t="s">
        <v>57</v>
      </c>
      <c r="F20" s="18" t="s">
        <v>22</v>
      </c>
      <c r="G20" s="16">
        <f t="shared" si="2"/>
        <v>120</v>
      </c>
    </row>
    <row r="21" spans="1:7" x14ac:dyDescent="0.2">
      <c r="A21" s="16" t="str">
        <f t="shared" si="0"/>
        <v>GIULIANA DE ABREU-ABSOLUTO D (FEM)-TMB Estadual - 1ª Etapa - Carlos Barbosa/RS - 2025.</v>
      </c>
      <c r="B21" s="19">
        <v>3</v>
      </c>
      <c r="C21" s="18" t="s">
        <v>60</v>
      </c>
      <c r="D21" s="18" t="s">
        <v>61</v>
      </c>
      <c r="E21" s="19" t="s">
        <v>57</v>
      </c>
      <c r="F21" s="18" t="s">
        <v>22</v>
      </c>
      <c r="G21" s="16">
        <f t="shared" si="2"/>
        <v>120</v>
      </c>
    </row>
    <row r="22" spans="1:7" x14ac:dyDescent="0.2">
      <c r="A22" s="16" t="str">
        <f t="shared" si="0"/>
        <v>LUÍSA CUNHA GONÇALVES-ABSOLUTO D (FEM)-TMB Estadual - 1ª Etapa - Carlos Barbosa/RS - 2025.</v>
      </c>
      <c r="B22" s="19">
        <v>5</v>
      </c>
      <c r="C22" s="18" t="s">
        <v>62</v>
      </c>
      <c r="D22" s="18" t="s">
        <v>30</v>
      </c>
      <c r="E22" s="19" t="s">
        <v>57</v>
      </c>
      <c r="F22" s="18" t="s">
        <v>22</v>
      </c>
      <c r="G22" s="16">
        <f t="shared" si="2"/>
        <v>60</v>
      </c>
    </row>
    <row r="23" spans="1:7" x14ac:dyDescent="0.2">
      <c r="A23" s="16" t="str">
        <f t="shared" si="0"/>
        <v>LIJANE MIKOLASKI BELUSSO-ABSOLUTO D (FEM)-TMB Estadual - 1ª Etapa - Carlos Barbosa/RS - 2025.</v>
      </c>
      <c r="B23" s="19">
        <v>5</v>
      </c>
      <c r="C23" s="18" t="s">
        <v>63</v>
      </c>
      <c r="D23" s="18" t="s">
        <v>20</v>
      </c>
      <c r="E23" s="19" t="s">
        <v>57</v>
      </c>
      <c r="F23" s="18" t="s">
        <v>22</v>
      </c>
      <c r="G23" s="16">
        <f t="shared" si="2"/>
        <v>60</v>
      </c>
    </row>
    <row r="24" spans="1:7" x14ac:dyDescent="0.2">
      <c r="A24" s="16" t="str">
        <f t="shared" si="0"/>
        <v>ALESSANDRA DA SILVA DOS SANTOS-ABSOLUTO D (FEM)-TMB Estadual - 1ª Etapa - Carlos Barbosa/RS - 2025.</v>
      </c>
      <c r="B24" s="19">
        <v>5</v>
      </c>
      <c r="C24" s="18" t="s">
        <v>64</v>
      </c>
      <c r="D24" s="18" t="s">
        <v>47</v>
      </c>
      <c r="E24" s="19" t="s">
        <v>57</v>
      </c>
      <c r="F24" s="18" t="s">
        <v>22</v>
      </c>
      <c r="G24" s="16">
        <f t="shared" si="2"/>
        <v>60</v>
      </c>
    </row>
    <row r="25" spans="1:7" x14ac:dyDescent="0.2">
      <c r="A25" s="16" t="str">
        <f t="shared" si="0"/>
        <v>AMANDA MOHR-ABSOLUTO D (FEM)-TMB Estadual - 1ª Etapa - Carlos Barbosa/RS - 2025.</v>
      </c>
      <c r="B25" s="19">
        <v>5</v>
      </c>
      <c r="C25" s="18" t="s">
        <v>65</v>
      </c>
      <c r="D25" s="18" t="s">
        <v>30</v>
      </c>
      <c r="E25" s="19" t="s">
        <v>57</v>
      </c>
      <c r="F25" s="18" t="s">
        <v>22</v>
      </c>
      <c r="G25" s="16">
        <f t="shared" si="2"/>
        <v>60</v>
      </c>
    </row>
    <row r="26" spans="1:7" x14ac:dyDescent="0.2">
      <c r="A26" s="16" t="str">
        <f t="shared" si="0"/>
        <v>ESTELA MOSCHETTA EIDELWEIN-ABSOLUTO D (FEM)-TMB Estadual - 1ª Etapa - Carlos Barbosa/RS - 2025.</v>
      </c>
      <c r="B26" s="19">
        <v>9</v>
      </c>
      <c r="C26" s="18" t="s">
        <v>66</v>
      </c>
      <c r="D26" s="18" t="s">
        <v>30</v>
      </c>
      <c r="E26" s="19" t="s">
        <v>57</v>
      </c>
      <c r="F26" s="18" t="s">
        <v>22</v>
      </c>
      <c r="G26" s="16">
        <f t="shared" si="2"/>
        <v>0</v>
      </c>
    </row>
    <row r="27" spans="1:7" x14ac:dyDescent="0.2">
      <c r="A27" s="16" t="str">
        <f t="shared" si="0"/>
        <v>JULIA FONSECA GARCIA-ABSOLUTO D (FEM)-TMB Estadual - 1ª Etapa - Carlos Barbosa/RS - 2025.</v>
      </c>
      <c r="B27" s="19">
        <v>9</v>
      </c>
      <c r="C27" s="18" t="s">
        <v>67</v>
      </c>
      <c r="D27" s="18" t="s">
        <v>30</v>
      </c>
      <c r="E27" s="19" t="s">
        <v>57</v>
      </c>
      <c r="F27" s="18" t="s">
        <v>22</v>
      </c>
      <c r="G27" s="16">
        <f t="shared" si="2"/>
        <v>0</v>
      </c>
    </row>
    <row r="28" spans="1:7" x14ac:dyDescent="0.2">
      <c r="A28" s="16" t="str">
        <f t="shared" si="0"/>
        <v>POLIANA MARIA RIZZON-ABSOLUTO D (FEM)-TMB Estadual - 1ª Etapa - Carlos Barbosa/RS - 2025.</v>
      </c>
      <c r="B28" s="19">
        <v>9</v>
      </c>
      <c r="C28" s="18" t="s">
        <v>68</v>
      </c>
      <c r="D28" s="18" t="s">
        <v>44</v>
      </c>
      <c r="E28" s="19" t="s">
        <v>57</v>
      </c>
      <c r="F28" s="18" t="s">
        <v>22</v>
      </c>
      <c r="G28" s="16">
        <f t="shared" si="2"/>
        <v>0</v>
      </c>
    </row>
    <row r="29" spans="1:7" x14ac:dyDescent="0.2">
      <c r="A29" s="16" t="str">
        <f t="shared" si="0"/>
        <v>MARISA DA GRAÇA DA SILVEIRA-ABSOLUTO D (FEM)-TMB Estadual - 1ª Etapa - Carlos Barbosa/RS - 2025.</v>
      </c>
      <c r="B29" s="19">
        <v>9</v>
      </c>
      <c r="C29" s="18" t="s">
        <v>69</v>
      </c>
      <c r="D29" s="18" t="s">
        <v>30</v>
      </c>
      <c r="E29" s="19" t="s">
        <v>57</v>
      </c>
      <c r="F29" s="18" t="s">
        <v>22</v>
      </c>
      <c r="G29" s="16">
        <f t="shared" si="2"/>
        <v>0</v>
      </c>
    </row>
    <row r="30" spans="1:7" x14ac:dyDescent="0.2">
      <c r="A30" s="16" t="str">
        <f t="shared" si="0"/>
        <v>ANDRÉIA DE GIACOMETTI-ABSOLUTO D (FEM)-TMB Estadual - 1ª Etapa - Carlos Barbosa/RS - 2025.</v>
      </c>
      <c r="B30" s="19">
        <v>9</v>
      </c>
      <c r="C30" s="18" t="s">
        <v>70</v>
      </c>
      <c r="D30" s="18" t="s">
        <v>20</v>
      </c>
      <c r="E30" s="19" t="s">
        <v>57</v>
      </c>
      <c r="F30" s="18" t="s">
        <v>22</v>
      </c>
      <c r="G30" s="16">
        <f t="shared" si="2"/>
        <v>0</v>
      </c>
    </row>
    <row r="31" spans="1:7" ht="15" x14ac:dyDescent="0.25">
      <c r="A31" s="16" t="str">
        <f t="shared" si="0"/>
        <v>--</v>
      </c>
      <c r="B31" s="17" t="s">
        <v>71</v>
      </c>
      <c r="C31" s="18"/>
      <c r="D31" s="18"/>
      <c r="E31" s="18"/>
      <c r="F31" s="18"/>
      <c r="G31" s="16">
        <f t="shared" si="2"/>
        <v>0</v>
      </c>
    </row>
    <row r="32" spans="1:7" x14ac:dyDescent="0.2">
      <c r="A32" s="16" t="str">
        <f t="shared" si="0"/>
        <v>PEDRO GOTTEMS-ABSOLUTO D (MAS)-TMB Estadual - 1ª Etapa - Carlos Barbosa/RS - 2025.</v>
      </c>
      <c r="B32" s="19">
        <v>1</v>
      </c>
      <c r="C32" s="18" t="s">
        <v>72</v>
      </c>
      <c r="D32" s="18" t="s">
        <v>73</v>
      </c>
      <c r="E32" s="19" t="s">
        <v>74</v>
      </c>
      <c r="F32" s="18" t="s">
        <v>22</v>
      </c>
      <c r="G32" s="16">
        <f t="shared" si="2"/>
        <v>200</v>
      </c>
    </row>
    <row r="33" spans="1:7" x14ac:dyDescent="0.2">
      <c r="A33" s="16" t="str">
        <f t="shared" si="0"/>
        <v>TIAGO DA SILVA -ABSOLUTO D (MAS)-TMB Estadual - 1ª Etapa - Carlos Barbosa/RS - 2025.</v>
      </c>
      <c r="B33" s="19">
        <v>2</v>
      </c>
      <c r="C33" s="18" t="s">
        <v>75</v>
      </c>
      <c r="D33" s="18" t="s">
        <v>47</v>
      </c>
      <c r="E33" s="19" t="s">
        <v>74</v>
      </c>
      <c r="F33" s="18" t="s">
        <v>22</v>
      </c>
      <c r="G33" s="16">
        <f t="shared" si="2"/>
        <v>160</v>
      </c>
    </row>
    <row r="34" spans="1:7" x14ac:dyDescent="0.2">
      <c r="A34" s="16" t="str">
        <f t="shared" si="0"/>
        <v>ARTHUR BRANDELLI TUMELERO-ABSOLUTO D (MAS)-TMB Estadual - 1ª Etapa - Carlos Barbosa/RS - 2025.</v>
      </c>
      <c r="B34" s="19">
        <v>3</v>
      </c>
      <c r="C34" s="18" t="s">
        <v>76</v>
      </c>
      <c r="D34" s="18" t="s">
        <v>44</v>
      </c>
      <c r="E34" s="19" t="s">
        <v>74</v>
      </c>
      <c r="F34" s="18" t="s">
        <v>22</v>
      </c>
      <c r="G34" s="16">
        <f t="shared" si="2"/>
        <v>120</v>
      </c>
    </row>
    <row r="35" spans="1:7" x14ac:dyDescent="0.2">
      <c r="A35" s="16" t="str">
        <f t="shared" si="0"/>
        <v>LEONARDO MARTINS-ABSOLUTO D (MAS)-TMB Estadual - 1ª Etapa - Carlos Barbosa/RS - 2025.</v>
      </c>
      <c r="B35" s="19">
        <v>3</v>
      </c>
      <c r="C35" s="18" t="s">
        <v>77</v>
      </c>
      <c r="D35" s="18" t="s">
        <v>73</v>
      </c>
      <c r="E35" s="19" t="s">
        <v>74</v>
      </c>
      <c r="F35" s="18" t="s">
        <v>22</v>
      </c>
      <c r="G35" s="16">
        <f t="shared" si="2"/>
        <v>120</v>
      </c>
    </row>
    <row r="36" spans="1:7" x14ac:dyDescent="0.2">
      <c r="A36" s="16" t="str">
        <f t="shared" si="0"/>
        <v>JOÃO VINÍCIUS BATISTA VALENÇA-ABSOLUTO D (MAS)-TMB Estadual - 1ª Etapa - Carlos Barbosa/RS - 2025.</v>
      </c>
      <c r="B36" s="19">
        <v>5</v>
      </c>
      <c r="C36" s="18" t="s">
        <v>78</v>
      </c>
      <c r="D36" s="18" t="s">
        <v>36</v>
      </c>
      <c r="E36" s="19" t="s">
        <v>74</v>
      </c>
      <c r="F36" s="18" t="s">
        <v>22</v>
      </c>
      <c r="G36" s="16">
        <f t="shared" si="2"/>
        <v>60</v>
      </c>
    </row>
    <row r="37" spans="1:7" x14ac:dyDescent="0.2">
      <c r="A37" s="16" t="str">
        <f t="shared" si="0"/>
        <v>JAIME ROBERTO MULLER-ABSOLUTO D (MAS)-TMB Estadual - 1ª Etapa - Carlos Barbosa/RS - 2025.</v>
      </c>
      <c r="B37" s="19">
        <v>5</v>
      </c>
      <c r="C37" s="18" t="s">
        <v>79</v>
      </c>
      <c r="D37" s="18" t="s">
        <v>61</v>
      </c>
      <c r="E37" s="19" t="s">
        <v>74</v>
      </c>
      <c r="F37" s="18" t="s">
        <v>22</v>
      </c>
      <c r="G37" s="16">
        <f t="shared" si="2"/>
        <v>60</v>
      </c>
    </row>
    <row r="38" spans="1:7" x14ac:dyDescent="0.2">
      <c r="A38" s="16" t="str">
        <f t="shared" si="0"/>
        <v>HUGO MARCELO SUAREZ-ABSOLUTO D (MAS)-TMB Estadual - 1ª Etapa - Carlos Barbosa/RS - 2025.</v>
      </c>
      <c r="B38" s="19">
        <v>5</v>
      </c>
      <c r="C38" s="18" t="s">
        <v>80</v>
      </c>
      <c r="D38" s="18" t="s">
        <v>27</v>
      </c>
      <c r="E38" s="19" t="s">
        <v>74</v>
      </c>
      <c r="F38" s="18" t="s">
        <v>22</v>
      </c>
      <c r="G38" s="16">
        <f t="shared" si="2"/>
        <v>60</v>
      </c>
    </row>
    <row r="39" spans="1:7" x14ac:dyDescent="0.2">
      <c r="A39" s="16" t="str">
        <f t="shared" si="0"/>
        <v>HEITOR BOMBARDELLI DE CAMPOS-ABSOLUTO D (MAS)-TMB Estadual - 1ª Etapa - Carlos Barbosa/RS - 2025.</v>
      </c>
      <c r="B39" s="19">
        <v>5</v>
      </c>
      <c r="C39" s="18" t="s">
        <v>81</v>
      </c>
      <c r="D39" s="18" t="s">
        <v>44</v>
      </c>
      <c r="E39" s="19" t="s">
        <v>74</v>
      </c>
      <c r="F39" s="18" t="s">
        <v>22</v>
      </c>
      <c r="G39" s="16">
        <f t="shared" si="2"/>
        <v>60</v>
      </c>
    </row>
    <row r="40" spans="1:7" x14ac:dyDescent="0.2">
      <c r="A40" s="16" t="str">
        <f t="shared" si="0"/>
        <v>DAVI DE OLIVEIRA SANTOS-ABSOLUTO D (MAS)-TMB Estadual - 1ª Etapa - Carlos Barbosa/RS - 2025.</v>
      </c>
      <c r="B40" s="19">
        <v>9</v>
      </c>
      <c r="C40" s="18" t="s">
        <v>82</v>
      </c>
      <c r="D40" s="18" t="s">
        <v>61</v>
      </c>
      <c r="E40" s="19" t="s">
        <v>74</v>
      </c>
      <c r="F40" s="18" t="s">
        <v>22</v>
      </c>
      <c r="G40" s="16">
        <f t="shared" si="2"/>
        <v>0</v>
      </c>
    </row>
    <row r="41" spans="1:7" x14ac:dyDescent="0.2">
      <c r="A41" s="16" t="str">
        <f t="shared" si="0"/>
        <v>MARCO ANTÔNIO MENEZES BANDEIRA-ABSOLUTO D (MAS)-TMB Estadual - 1ª Etapa - Carlos Barbosa/RS - 2025.</v>
      </c>
      <c r="B41" s="19">
        <v>9</v>
      </c>
      <c r="C41" s="18" t="s">
        <v>83</v>
      </c>
      <c r="D41" s="18" t="s">
        <v>36</v>
      </c>
      <c r="E41" s="19" t="s">
        <v>74</v>
      </c>
      <c r="F41" s="18" t="s">
        <v>22</v>
      </c>
      <c r="G41" s="16">
        <f t="shared" si="2"/>
        <v>0</v>
      </c>
    </row>
    <row r="42" spans="1:7" x14ac:dyDescent="0.2">
      <c r="A42" s="16" t="str">
        <f t="shared" si="0"/>
        <v>LUIZ VICENTE TARRAGO-ABSOLUTO D (MAS)-TMB Estadual - 1ª Etapa - Carlos Barbosa/RS - 2025.</v>
      </c>
      <c r="B42" s="19">
        <v>17</v>
      </c>
      <c r="C42" s="18" t="s">
        <v>84</v>
      </c>
      <c r="D42" s="18" t="s">
        <v>20</v>
      </c>
      <c r="E42" s="19" t="s">
        <v>74</v>
      </c>
      <c r="F42" s="18" t="s">
        <v>22</v>
      </c>
      <c r="G42" s="16">
        <f t="shared" si="2"/>
        <v>0</v>
      </c>
    </row>
    <row r="43" spans="1:7" x14ac:dyDescent="0.2">
      <c r="A43" s="16" t="str">
        <f t="shared" si="0"/>
        <v>GUSTAVO GERMANI MARTINS-ABSOLUTO D (MAS)-TMB Estadual - 1ª Etapa - Carlos Barbosa/RS - 2025.</v>
      </c>
      <c r="B43" s="19">
        <v>17</v>
      </c>
      <c r="C43" s="18" t="s">
        <v>85</v>
      </c>
      <c r="D43" s="18" t="s">
        <v>27</v>
      </c>
      <c r="E43" s="19" t="s">
        <v>74</v>
      </c>
      <c r="F43" s="18" t="s">
        <v>22</v>
      </c>
      <c r="G43" s="16">
        <f t="shared" si="2"/>
        <v>0</v>
      </c>
    </row>
    <row r="44" spans="1:7" x14ac:dyDescent="0.2">
      <c r="A44" s="16" t="str">
        <f t="shared" si="0"/>
        <v>MARCO ANTÔNIO DILLENBURG-ABSOLUTO D (MAS)-TMB Estadual - 1ª Etapa - Carlos Barbosa/RS - 2025.</v>
      </c>
      <c r="B44" s="19">
        <v>17</v>
      </c>
      <c r="C44" s="18" t="s">
        <v>86</v>
      </c>
      <c r="D44" s="18" t="s">
        <v>36</v>
      </c>
      <c r="E44" s="19" t="s">
        <v>74</v>
      </c>
      <c r="F44" s="18" t="s">
        <v>22</v>
      </c>
      <c r="G44" s="16">
        <f t="shared" si="2"/>
        <v>0</v>
      </c>
    </row>
    <row r="45" spans="1:7" x14ac:dyDescent="0.2">
      <c r="A45" s="16" t="str">
        <f t="shared" si="0"/>
        <v>GONZALO RAUL SCHIAVO GOMEZ-ABSOLUTO D (MAS)-TMB Estadual - 1ª Etapa - Carlos Barbosa/RS - 2025.</v>
      </c>
      <c r="B45" s="19">
        <v>17</v>
      </c>
      <c r="C45" s="18" t="s">
        <v>87</v>
      </c>
      <c r="D45" s="18" t="s">
        <v>27</v>
      </c>
      <c r="E45" s="19" t="s">
        <v>74</v>
      </c>
      <c r="F45" s="18" t="s">
        <v>22</v>
      </c>
      <c r="G45" s="16">
        <f t="shared" si="2"/>
        <v>0</v>
      </c>
    </row>
    <row r="46" spans="1:7" x14ac:dyDescent="0.2">
      <c r="A46" s="16" t="str">
        <f t="shared" si="0"/>
        <v>RENAN REMOR OLIVEIRA-ABSOLUTO D (MAS)-TMB Estadual - 1ª Etapa - Carlos Barbosa/RS - 2025.</v>
      </c>
      <c r="B46" s="19">
        <v>17</v>
      </c>
      <c r="C46" s="18" t="s">
        <v>88</v>
      </c>
      <c r="D46" s="18" t="s">
        <v>53</v>
      </c>
      <c r="E46" s="19" t="s">
        <v>74</v>
      </c>
      <c r="F46" s="18" t="s">
        <v>22</v>
      </c>
      <c r="G46" s="16">
        <f t="shared" si="2"/>
        <v>0</v>
      </c>
    </row>
    <row r="47" spans="1:7" x14ac:dyDescent="0.2">
      <c r="A47" s="16" t="str">
        <f t="shared" si="0"/>
        <v>EDSON CARLOS DOS SANTOS NUNES-ABSOLUTO D (MAS)-TMB Estadual - 1ª Etapa - Carlos Barbosa/RS - 2025.</v>
      </c>
      <c r="B47" s="19">
        <v>17</v>
      </c>
      <c r="C47" s="18" t="s">
        <v>89</v>
      </c>
      <c r="D47" s="18" t="s">
        <v>36</v>
      </c>
      <c r="E47" s="19" t="s">
        <v>74</v>
      </c>
      <c r="F47" s="18" t="s">
        <v>22</v>
      </c>
      <c r="G47" s="16">
        <f t="shared" si="2"/>
        <v>0</v>
      </c>
    </row>
    <row r="48" spans="1:7" x14ac:dyDescent="0.2">
      <c r="A48" s="16" t="str">
        <f t="shared" si="0"/>
        <v>CRISTIAN SANTOS FRIGOTTO-ABSOLUTO D (MAS)-TMB Estadual - 1ª Etapa - Carlos Barbosa/RS - 2025.</v>
      </c>
      <c r="B48" s="19">
        <v>17</v>
      </c>
      <c r="C48" s="18" t="s">
        <v>90</v>
      </c>
      <c r="D48" s="18" t="s">
        <v>91</v>
      </c>
      <c r="E48" s="19" t="s">
        <v>74</v>
      </c>
      <c r="F48" s="18" t="s">
        <v>22</v>
      </c>
      <c r="G48" s="16">
        <f t="shared" si="2"/>
        <v>0</v>
      </c>
    </row>
    <row r="49" spans="1:7" ht="15" x14ac:dyDescent="0.25">
      <c r="A49" s="16" t="str">
        <f t="shared" si="0"/>
        <v>--</v>
      </c>
      <c r="B49" s="17" t="s">
        <v>92</v>
      </c>
      <c r="C49" s="18"/>
      <c r="D49" s="18"/>
      <c r="E49" s="18"/>
      <c r="F49" s="18"/>
      <c r="G49" s="16">
        <f t="shared" si="2"/>
        <v>0</v>
      </c>
    </row>
    <row r="50" spans="1:7" x14ac:dyDescent="0.2">
      <c r="A50" s="16" t="str">
        <f t="shared" si="0"/>
        <v>VINICIUS BASSO MOREIRA-ABSOLUTO E (MAS)-TMB Estadual - 1ª Etapa - Carlos Barbosa/RS - 2025.</v>
      </c>
      <c r="B50" s="19">
        <v>1</v>
      </c>
      <c r="C50" s="18" t="s">
        <v>93</v>
      </c>
      <c r="D50" s="18" t="s">
        <v>27</v>
      </c>
      <c r="E50" s="19" t="s">
        <v>94</v>
      </c>
      <c r="F50" s="18" t="s">
        <v>22</v>
      </c>
      <c r="G50" s="16">
        <f t="shared" si="2"/>
        <v>200</v>
      </c>
    </row>
    <row r="51" spans="1:7" x14ac:dyDescent="0.2">
      <c r="A51" s="16" t="str">
        <f t="shared" si="0"/>
        <v>RODRIGO PASUCH-ABSOLUTO E (MAS)-TMB Estadual - 1ª Etapa - Carlos Barbosa/RS - 2025.</v>
      </c>
      <c r="B51" s="19">
        <v>2</v>
      </c>
      <c r="C51" s="18" t="s">
        <v>95</v>
      </c>
      <c r="D51" s="18" t="s">
        <v>91</v>
      </c>
      <c r="E51" s="19" t="s">
        <v>94</v>
      </c>
      <c r="F51" s="18" t="s">
        <v>22</v>
      </c>
      <c r="G51" s="16">
        <f t="shared" si="2"/>
        <v>160</v>
      </c>
    </row>
    <row r="52" spans="1:7" x14ac:dyDescent="0.2">
      <c r="A52" s="16" t="str">
        <f t="shared" si="0"/>
        <v>CRISTIANO FARINEA-ABSOLUTO E (MAS)-TMB Estadual - 1ª Etapa - Carlos Barbosa/RS - 2025.</v>
      </c>
      <c r="B52" s="19">
        <v>3</v>
      </c>
      <c r="C52" s="18" t="s">
        <v>96</v>
      </c>
      <c r="D52" s="18" t="s">
        <v>91</v>
      </c>
      <c r="E52" s="19" t="s">
        <v>94</v>
      </c>
      <c r="F52" s="18" t="s">
        <v>22</v>
      </c>
      <c r="G52" s="16">
        <f t="shared" si="2"/>
        <v>120</v>
      </c>
    </row>
    <row r="53" spans="1:7" x14ac:dyDescent="0.2">
      <c r="A53" s="16" t="str">
        <f t="shared" si="0"/>
        <v>THIAGO FERREIRA PRESTES DOS SANTOS-ABSOLUTO E (MAS)-TMB Estadual - 1ª Etapa - Carlos Barbosa/RS - 2025.</v>
      </c>
      <c r="B53" s="19">
        <v>3</v>
      </c>
      <c r="C53" s="18" t="s">
        <v>97</v>
      </c>
      <c r="D53" s="18" t="s">
        <v>27</v>
      </c>
      <c r="E53" s="19" t="s">
        <v>94</v>
      </c>
      <c r="F53" s="18" t="s">
        <v>22</v>
      </c>
      <c r="G53" s="16">
        <f t="shared" si="2"/>
        <v>120</v>
      </c>
    </row>
    <row r="54" spans="1:7" x14ac:dyDescent="0.2">
      <c r="A54" s="16" t="str">
        <f t="shared" si="0"/>
        <v>FLÁVIO HASHIMOTO-ABSOLUTO E (MAS)-TMB Estadual - 1ª Etapa - Carlos Barbosa/RS - 2025.</v>
      </c>
      <c r="B54" s="19">
        <v>5</v>
      </c>
      <c r="C54" s="18" t="s">
        <v>98</v>
      </c>
      <c r="D54" s="18" t="s">
        <v>73</v>
      </c>
      <c r="E54" s="19" t="s">
        <v>94</v>
      </c>
      <c r="F54" s="18" t="s">
        <v>22</v>
      </c>
      <c r="G54" s="16">
        <f t="shared" si="2"/>
        <v>60</v>
      </c>
    </row>
    <row r="55" spans="1:7" x14ac:dyDescent="0.2">
      <c r="A55" s="16" t="str">
        <f t="shared" si="0"/>
        <v>MAURÍCIO DEWITT WEINGARTNER-ABSOLUTO E (MAS)-TMB Estadual - 1ª Etapa - Carlos Barbosa/RS - 2025.</v>
      </c>
      <c r="B55" s="19">
        <v>5</v>
      </c>
      <c r="C55" s="18" t="s">
        <v>99</v>
      </c>
      <c r="D55" s="18" t="s">
        <v>100</v>
      </c>
      <c r="E55" s="19" t="s">
        <v>94</v>
      </c>
      <c r="F55" s="18" t="s">
        <v>22</v>
      </c>
      <c r="G55" s="16">
        <f t="shared" si="2"/>
        <v>60</v>
      </c>
    </row>
    <row r="56" spans="1:7" x14ac:dyDescent="0.2">
      <c r="A56" s="16" t="str">
        <f t="shared" si="0"/>
        <v>ROBLEDO VIDOR VIEIRA-ABSOLUTO E (MAS)-TMB Estadual - 1ª Etapa - Carlos Barbosa/RS - 2025.</v>
      </c>
      <c r="B56" s="19">
        <v>5</v>
      </c>
      <c r="C56" s="18" t="s">
        <v>101</v>
      </c>
      <c r="D56" s="18" t="s">
        <v>53</v>
      </c>
      <c r="E56" s="19" t="s">
        <v>94</v>
      </c>
      <c r="F56" s="18" t="s">
        <v>22</v>
      </c>
      <c r="G56" s="16">
        <f t="shared" si="2"/>
        <v>60</v>
      </c>
    </row>
    <row r="57" spans="1:7" x14ac:dyDescent="0.2">
      <c r="A57" s="16" t="str">
        <f t="shared" si="0"/>
        <v>MATEUS ARMANI MAIOLI SECCON VOLPATO-ABSOLUTO E (MAS)-TMB Estadual - 1ª Etapa - Carlos Barbosa/RS - 2025.</v>
      </c>
      <c r="B57" s="19">
        <v>5</v>
      </c>
      <c r="C57" s="18" t="s">
        <v>102</v>
      </c>
      <c r="D57" s="18" t="s">
        <v>53</v>
      </c>
      <c r="E57" s="19" t="s">
        <v>94</v>
      </c>
      <c r="F57" s="18" t="s">
        <v>22</v>
      </c>
      <c r="G57" s="16">
        <f t="shared" si="2"/>
        <v>60</v>
      </c>
    </row>
    <row r="58" spans="1:7" x14ac:dyDescent="0.2">
      <c r="A58" s="16" t="str">
        <f t="shared" si="0"/>
        <v>PABLO MIGUEL CANTARELI-ABSOLUTO E (MAS)-TMB Estadual - 1ª Etapa - Carlos Barbosa/RS - 2025.</v>
      </c>
      <c r="B58" s="19">
        <v>9</v>
      </c>
      <c r="C58" s="18" t="s">
        <v>103</v>
      </c>
      <c r="D58" s="18" t="s">
        <v>20</v>
      </c>
      <c r="E58" s="19" t="s">
        <v>94</v>
      </c>
      <c r="F58" s="18" t="s">
        <v>22</v>
      </c>
      <c r="G58" s="16">
        <f t="shared" si="2"/>
        <v>0</v>
      </c>
    </row>
    <row r="59" spans="1:7" x14ac:dyDescent="0.2">
      <c r="A59" s="16" t="str">
        <f t="shared" si="0"/>
        <v>JÚLIO VITOLVINO COELHO SCHOEFFER-ABSOLUTO E (MAS)-TMB Estadual - 1ª Etapa - Carlos Barbosa/RS - 2025.</v>
      </c>
      <c r="B59" s="19">
        <v>9</v>
      </c>
      <c r="C59" s="18" t="s">
        <v>104</v>
      </c>
      <c r="D59" s="18" t="s">
        <v>20</v>
      </c>
      <c r="E59" s="19" t="s">
        <v>94</v>
      </c>
      <c r="F59" s="18" t="s">
        <v>22</v>
      </c>
      <c r="G59" s="16">
        <f t="shared" si="2"/>
        <v>0</v>
      </c>
    </row>
    <row r="60" spans="1:7" x14ac:dyDescent="0.2">
      <c r="A60" s="16" t="str">
        <f t="shared" si="0"/>
        <v>CARLOS EMIR DA SILVA OLIVEIRA-ABSOLUTO E (MAS)-TMB Estadual - 1ª Etapa - Carlos Barbosa/RS - 2025.</v>
      </c>
      <c r="B60" s="19">
        <v>9</v>
      </c>
      <c r="C60" s="18" t="s">
        <v>105</v>
      </c>
      <c r="D60" s="18" t="s">
        <v>53</v>
      </c>
      <c r="E60" s="19" t="s">
        <v>94</v>
      </c>
      <c r="F60" s="18" t="s">
        <v>22</v>
      </c>
      <c r="G60" s="16">
        <f t="shared" si="2"/>
        <v>0</v>
      </c>
    </row>
    <row r="61" spans="1:7" x14ac:dyDescent="0.2">
      <c r="A61" s="16" t="str">
        <f t="shared" si="0"/>
        <v>ALBINO LUIZ OLCZEVSKI-ABSOLUTO E (MAS)-TMB Estadual - 1ª Etapa - Carlos Barbosa/RS - 2025.</v>
      </c>
      <c r="B61" s="19">
        <v>9</v>
      </c>
      <c r="C61" s="18" t="s">
        <v>106</v>
      </c>
      <c r="D61" s="18" t="s">
        <v>53</v>
      </c>
      <c r="E61" s="19" t="s">
        <v>94</v>
      </c>
      <c r="F61" s="18" t="s">
        <v>22</v>
      </c>
      <c r="G61" s="16">
        <f t="shared" si="2"/>
        <v>0</v>
      </c>
    </row>
    <row r="62" spans="1:7" x14ac:dyDescent="0.2">
      <c r="A62" s="16" t="str">
        <f t="shared" si="0"/>
        <v>ALBAIR DE CAMARGO-ABSOLUTO E (MAS)-TMB Estadual - 1ª Etapa - Carlos Barbosa/RS - 2025.</v>
      </c>
      <c r="B62" s="19">
        <v>9</v>
      </c>
      <c r="C62" s="18" t="s">
        <v>107</v>
      </c>
      <c r="D62" s="18" t="s">
        <v>47</v>
      </c>
      <c r="E62" s="19" t="s">
        <v>94</v>
      </c>
      <c r="F62" s="18" t="s">
        <v>22</v>
      </c>
      <c r="G62" s="16">
        <f t="shared" si="2"/>
        <v>0</v>
      </c>
    </row>
    <row r="63" spans="1:7" ht="15" x14ac:dyDescent="0.25">
      <c r="A63" s="16" t="str">
        <f t="shared" si="0"/>
        <v>--</v>
      </c>
      <c r="B63" s="17" t="s">
        <v>108</v>
      </c>
      <c r="C63" s="18"/>
      <c r="D63" s="18"/>
      <c r="E63" s="18"/>
      <c r="F63" s="18"/>
      <c r="G63" s="16">
        <f t="shared" si="2"/>
        <v>0</v>
      </c>
    </row>
    <row r="64" spans="1:7" x14ac:dyDescent="0.2">
      <c r="A64" s="16" t="str">
        <f t="shared" si="0"/>
        <v>FELIPE KRINDGES DE FREITAS-ABSOLUTO F (MAS)-TMB Estadual - 1ª Etapa - Carlos Barbosa/RS - 2025.</v>
      </c>
      <c r="B64" s="19">
        <v>1</v>
      </c>
      <c r="C64" s="18" t="s">
        <v>109</v>
      </c>
      <c r="D64" s="18" t="s">
        <v>44</v>
      </c>
      <c r="E64" s="19" t="s">
        <v>110</v>
      </c>
      <c r="F64" s="18" t="s">
        <v>22</v>
      </c>
      <c r="G64" s="16">
        <f t="shared" si="2"/>
        <v>200</v>
      </c>
    </row>
    <row r="65" spans="1:7" x14ac:dyDescent="0.2">
      <c r="A65" s="16" t="str">
        <f t="shared" si="0"/>
        <v>MAURICIO MEZZALIRA-ABSOLUTO F (MAS)-TMB Estadual - 1ª Etapa - Carlos Barbosa/RS - 2025.</v>
      </c>
      <c r="B65" s="19">
        <v>2</v>
      </c>
      <c r="C65" s="18" t="s">
        <v>111</v>
      </c>
      <c r="D65" s="18" t="s">
        <v>91</v>
      </c>
      <c r="E65" s="19" t="s">
        <v>110</v>
      </c>
      <c r="F65" s="18" t="s">
        <v>22</v>
      </c>
      <c r="G65" s="16">
        <f t="shared" si="2"/>
        <v>160</v>
      </c>
    </row>
    <row r="66" spans="1:7" x14ac:dyDescent="0.2">
      <c r="A66" s="16" t="str">
        <f t="shared" si="0"/>
        <v>KAUA DOS SANTOS PEREIRA-ABSOLUTO F (MAS)-TMB Estadual - 1ª Etapa - Carlos Barbosa/RS - 2025.</v>
      </c>
      <c r="B66" s="19">
        <v>3</v>
      </c>
      <c r="C66" s="18" t="s">
        <v>112</v>
      </c>
      <c r="D66" s="18" t="s">
        <v>47</v>
      </c>
      <c r="E66" s="19" t="s">
        <v>110</v>
      </c>
      <c r="F66" s="18" t="s">
        <v>22</v>
      </c>
      <c r="G66" s="16">
        <f t="shared" si="2"/>
        <v>120</v>
      </c>
    </row>
    <row r="67" spans="1:7" x14ac:dyDescent="0.2">
      <c r="A67" s="16" t="str">
        <f t="shared" ref="A67:A130" si="3">_xlfn.CONCAT(C67,"-",E67,"-",F67)</f>
        <v>JOÃO AUGUSTO ZORTÉA-ABSOLUTO F (MAS)-TMB Estadual - 1ª Etapa - Carlos Barbosa/RS - 2025.</v>
      </c>
      <c r="B67" s="19">
        <v>3</v>
      </c>
      <c r="C67" s="18" t="s">
        <v>113</v>
      </c>
      <c r="D67" s="18" t="s">
        <v>20</v>
      </c>
      <c r="E67" s="19" t="s">
        <v>110</v>
      </c>
      <c r="F67" s="18" t="s">
        <v>22</v>
      </c>
      <c r="G67" s="16">
        <f t="shared" si="2"/>
        <v>120</v>
      </c>
    </row>
    <row r="68" spans="1:7" x14ac:dyDescent="0.2">
      <c r="A68" s="16" t="str">
        <f t="shared" si="3"/>
        <v>ARTHUR LAVALL DIAS-ABSOLUTO F (MAS)-TMB Estadual - 1ª Etapa - Carlos Barbosa/RS - 2025.</v>
      </c>
      <c r="B68" s="19">
        <v>5</v>
      </c>
      <c r="C68" s="18" t="s">
        <v>114</v>
      </c>
      <c r="D68" s="18" t="s">
        <v>27</v>
      </c>
      <c r="E68" s="19" t="s">
        <v>110</v>
      </c>
      <c r="F68" s="18" t="s">
        <v>22</v>
      </c>
      <c r="G68" s="16">
        <f t="shared" si="2"/>
        <v>60</v>
      </c>
    </row>
    <row r="69" spans="1:7" x14ac:dyDescent="0.2">
      <c r="A69" s="16" t="str">
        <f t="shared" si="3"/>
        <v>ROBSON LUIS OLBERMANN-ABSOLUTO F (MAS)-TMB Estadual - 1ª Etapa - Carlos Barbosa/RS - 2025.</v>
      </c>
      <c r="B69" s="19">
        <v>5</v>
      </c>
      <c r="C69" s="18" t="s">
        <v>115</v>
      </c>
      <c r="D69" s="18" t="s">
        <v>27</v>
      </c>
      <c r="E69" s="19" t="s">
        <v>110</v>
      </c>
      <c r="F69" s="18" t="s">
        <v>22</v>
      </c>
      <c r="G69" s="16">
        <f t="shared" si="2"/>
        <v>60</v>
      </c>
    </row>
    <row r="70" spans="1:7" x14ac:dyDescent="0.2">
      <c r="A70" s="16" t="str">
        <f t="shared" si="3"/>
        <v>FÁBIO DE VARGAS BERG -ABSOLUTO F (MAS)-TMB Estadual - 1ª Etapa - Carlos Barbosa/RS - 2025.</v>
      </c>
      <c r="B70" s="19">
        <v>5</v>
      </c>
      <c r="C70" s="18" t="s">
        <v>116</v>
      </c>
      <c r="D70" s="18" t="s">
        <v>47</v>
      </c>
      <c r="E70" s="19" t="s">
        <v>110</v>
      </c>
      <c r="F70" s="18" t="s">
        <v>22</v>
      </c>
      <c r="G70" s="16">
        <f t="shared" ref="G70:G133" si="4">IF(B70=1,200,IF(B70=2,160,IF(B70=3,120,IF(B70=5,60,IF(B70=6,60,IF(B70=7,60,IF(B70=8,60,0)))))))</f>
        <v>60</v>
      </c>
    </row>
    <row r="71" spans="1:7" x14ac:dyDescent="0.2">
      <c r="A71" s="16" t="str">
        <f t="shared" si="3"/>
        <v>TOMAS FRANCISCO SUAREZ PIRIZ-ABSOLUTO F (MAS)-TMB Estadual - 1ª Etapa - Carlos Barbosa/RS - 2025.</v>
      </c>
      <c r="B71" s="19">
        <v>5</v>
      </c>
      <c r="C71" s="18" t="s">
        <v>117</v>
      </c>
      <c r="D71" s="18" t="s">
        <v>27</v>
      </c>
      <c r="E71" s="19" t="s">
        <v>110</v>
      </c>
      <c r="F71" s="18" t="s">
        <v>22</v>
      </c>
      <c r="G71" s="16">
        <f t="shared" si="4"/>
        <v>60</v>
      </c>
    </row>
    <row r="72" spans="1:7" x14ac:dyDescent="0.2">
      <c r="A72" s="16" t="str">
        <f t="shared" si="3"/>
        <v>ARTHUR INACIO ARNOLD-ABSOLUTO F (MAS)-TMB Estadual - 1ª Etapa - Carlos Barbosa/RS - 2025.</v>
      </c>
      <c r="B72" s="19">
        <v>9</v>
      </c>
      <c r="C72" s="18" t="s">
        <v>118</v>
      </c>
      <c r="D72" s="18" t="s">
        <v>33</v>
      </c>
      <c r="E72" s="19" t="s">
        <v>110</v>
      </c>
      <c r="F72" s="18" t="s">
        <v>22</v>
      </c>
      <c r="G72" s="16">
        <f t="shared" si="4"/>
        <v>0</v>
      </c>
    </row>
    <row r="73" spans="1:7" x14ac:dyDescent="0.2">
      <c r="A73" s="16" t="str">
        <f t="shared" si="3"/>
        <v>ANDRÉ LEUCKERT CÍRIO-ABSOLUTO F (MAS)-TMB Estadual - 1ª Etapa - Carlos Barbosa/RS - 2025.</v>
      </c>
      <c r="B73" s="19">
        <v>9</v>
      </c>
      <c r="C73" s="18" t="s">
        <v>119</v>
      </c>
      <c r="D73" s="18" t="s">
        <v>36</v>
      </c>
      <c r="E73" s="19" t="s">
        <v>110</v>
      </c>
      <c r="F73" s="18" t="s">
        <v>22</v>
      </c>
      <c r="G73" s="16">
        <f t="shared" si="4"/>
        <v>0</v>
      </c>
    </row>
    <row r="74" spans="1:7" x14ac:dyDescent="0.2">
      <c r="A74" s="16" t="str">
        <f t="shared" si="3"/>
        <v>DAGOBERTO STELLO MOREIRA -ABSOLUTO F (MAS)-TMB Estadual - 1ª Etapa - Carlos Barbosa/RS - 2025.</v>
      </c>
      <c r="B74" s="19">
        <v>9</v>
      </c>
      <c r="C74" s="18" t="s">
        <v>120</v>
      </c>
      <c r="D74" s="18" t="s">
        <v>27</v>
      </c>
      <c r="E74" s="19" t="s">
        <v>110</v>
      </c>
      <c r="F74" s="18" t="s">
        <v>22</v>
      </c>
      <c r="G74" s="16">
        <f t="shared" si="4"/>
        <v>0</v>
      </c>
    </row>
    <row r="75" spans="1:7" x14ac:dyDescent="0.2">
      <c r="A75" s="16" t="str">
        <f t="shared" si="3"/>
        <v>ELSON WILLIAM DE MATOS-ABSOLUTO F (MAS)-TMB Estadual - 1ª Etapa - Carlos Barbosa/RS - 2025.</v>
      </c>
      <c r="B75" s="19">
        <v>9</v>
      </c>
      <c r="C75" s="18" t="s">
        <v>121</v>
      </c>
      <c r="D75" s="18" t="s">
        <v>30</v>
      </c>
      <c r="E75" s="19" t="s">
        <v>110</v>
      </c>
      <c r="F75" s="18" t="s">
        <v>22</v>
      </c>
      <c r="G75" s="16">
        <f t="shared" si="4"/>
        <v>0</v>
      </c>
    </row>
    <row r="76" spans="1:7" x14ac:dyDescent="0.2">
      <c r="A76" s="16" t="str">
        <f t="shared" si="3"/>
        <v>MATHEUS BASSEDONI DOSSENA-ABSOLUTO F (MAS)-TMB Estadual - 1ª Etapa - Carlos Barbosa/RS - 2025.</v>
      </c>
      <c r="B76" s="19">
        <v>9</v>
      </c>
      <c r="C76" s="18" t="s">
        <v>122</v>
      </c>
      <c r="D76" s="18" t="s">
        <v>30</v>
      </c>
      <c r="E76" s="19" t="s">
        <v>110</v>
      </c>
      <c r="F76" s="18" t="s">
        <v>22</v>
      </c>
      <c r="G76" s="16">
        <f t="shared" si="4"/>
        <v>0</v>
      </c>
    </row>
    <row r="77" spans="1:7" x14ac:dyDescent="0.2">
      <c r="A77" s="16" t="str">
        <f t="shared" si="3"/>
        <v>HENRIQUE DE FREITAS DE QUADROS-ABSOLUTO F (MAS)-TMB Estadual - 1ª Etapa - Carlos Barbosa/RS - 2025.</v>
      </c>
      <c r="B77" s="19">
        <v>9</v>
      </c>
      <c r="C77" s="18" t="s">
        <v>123</v>
      </c>
      <c r="D77" s="18" t="s">
        <v>44</v>
      </c>
      <c r="E77" s="19" t="s">
        <v>110</v>
      </c>
      <c r="F77" s="18" t="s">
        <v>22</v>
      </c>
      <c r="G77" s="16">
        <f t="shared" si="4"/>
        <v>0</v>
      </c>
    </row>
    <row r="78" spans="1:7" x14ac:dyDescent="0.2">
      <c r="A78" s="16" t="str">
        <f t="shared" si="3"/>
        <v>JOÃO FRANCISCO MONTEIRO VIEIRA-ABSOLUTO F (MAS)-TMB Estadual - 1ª Etapa - Carlos Barbosa/RS - 2025.</v>
      </c>
      <c r="B78" s="19">
        <v>9</v>
      </c>
      <c r="C78" s="18" t="s">
        <v>124</v>
      </c>
      <c r="D78" s="18" t="s">
        <v>53</v>
      </c>
      <c r="E78" s="19" t="s">
        <v>110</v>
      </c>
      <c r="F78" s="18" t="s">
        <v>22</v>
      </c>
      <c r="G78" s="16">
        <f t="shared" si="4"/>
        <v>0</v>
      </c>
    </row>
    <row r="79" spans="1:7" x14ac:dyDescent="0.2">
      <c r="A79" s="16" t="str">
        <f t="shared" si="3"/>
        <v>CEZAR AUGUSTO SCHUH-ABSOLUTO F (MAS)-TMB Estadual - 1ª Etapa - Carlos Barbosa/RS - 2025.</v>
      </c>
      <c r="B79" s="19">
        <v>9</v>
      </c>
      <c r="C79" s="18" t="s">
        <v>125</v>
      </c>
      <c r="D79" s="18" t="s">
        <v>36</v>
      </c>
      <c r="E79" s="19" t="s">
        <v>110</v>
      </c>
      <c r="F79" s="18" t="s">
        <v>22</v>
      </c>
      <c r="G79" s="16">
        <f t="shared" si="4"/>
        <v>0</v>
      </c>
    </row>
    <row r="80" spans="1:7" x14ac:dyDescent="0.2">
      <c r="A80" s="16" t="str">
        <f t="shared" si="3"/>
        <v>PAULO TOSHIO TANAKA-ABSOLUTO F (MAS)-TMB Estadual - 1ª Etapa - Carlos Barbosa/RS - 2025.</v>
      </c>
      <c r="B80" s="19">
        <v>17</v>
      </c>
      <c r="C80" s="18" t="s">
        <v>126</v>
      </c>
      <c r="D80" s="18" t="s">
        <v>33</v>
      </c>
      <c r="E80" s="19" t="s">
        <v>110</v>
      </c>
      <c r="F80" s="18" t="s">
        <v>22</v>
      </c>
      <c r="G80" s="16">
        <f t="shared" si="4"/>
        <v>0</v>
      </c>
    </row>
    <row r="81" spans="1:7" x14ac:dyDescent="0.2">
      <c r="A81" s="16" t="str">
        <f t="shared" si="3"/>
        <v>BRUNO RODRIGUES MACEDO-ABSOLUTO F (MAS)-TMB Estadual - 1ª Etapa - Carlos Barbosa/RS - 2025.</v>
      </c>
      <c r="B81" s="19">
        <v>17</v>
      </c>
      <c r="C81" s="18" t="s">
        <v>127</v>
      </c>
      <c r="D81" s="18" t="s">
        <v>128</v>
      </c>
      <c r="E81" s="19" t="s">
        <v>110</v>
      </c>
      <c r="F81" s="18" t="s">
        <v>22</v>
      </c>
      <c r="G81" s="16">
        <f t="shared" si="4"/>
        <v>0</v>
      </c>
    </row>
    <row r="82" spans="1:7" x14ac:dyDescent="0.2">
      <c r="A82" s="16" t="str">
        <f t="shared" si="3"/>
        <v>ARTUR VARGAS DOS REIS-ABSOLUTO F (MAS)-TMB Estadual - 1ª Etapa - Carlos Barbosa/RS - 2025.</v>
      </c>
      <c r="B82" s="19">
        <v>17</v>
      </c>
      <c r="C82" s="18" t="s">
        <v>129</v>
      </c>
      <c r="D82" s="18" t="s">
        <v>20</v>
      </c>
      <c r="E82" s="19" t="s">
        <v>110</v>
      </c>
      <c r="F82" s="18" t="s">
        <v>22</v>
      </c>
      <c r="G82" s="16">
        <f t="shared" si="4"/>
        <v>0</v>
      </c>
    </row>
    <row r="83" spans="1:7" x14ac:dyDescent="0.2">
      <c r="A83" s="16" t="str">
        <f t="shared" si="3"/>
        <v>JAIR SOARES FONSECA FILHO-ABSOLUTO F (MAS)-TMB Estadual - 1ª Etapa - Carlos Barbosa/RS - 2025.</v>
      </c>
      <c r="B83" s="19">
        <v>17</v>
      </c>
      <c r="C83" s="18" t="s">
        <v>130</v>
      </c>
      <c r="D83" s="18" t="s">
        <v>30</v>
      </c>
      <c r="E83" s="19" t="s">
        <v>110</v>
      </c>
      <c r="F83" s="18" t="s">
        <v>22</v>
      </c>
      <c r="G83" s="16">
        <f t="shared" si="4"/>
        <v>0</v>
      </c>
    </row>
    <row r="84" spans="1:7" x14ac:dyDescent="0.2">
      <c r="A84" s="16" t="str">
        <f t="shared" si="3"/>
        <v>FRANCO FONTE MARQUES-ABSOLUTO F (MAS)-TMB Estadual - 1ª Etapa - Carlos Barbosa/RS - 2025.</v>
      </c>
      <c r="B84" s="19">
        <v>17</v>
      </c>
      <c r="C84" s="18" t="s">
        <v>131</v>
      </c>
      <c r="D84" s="18" t="s">
        <v>61</v>
      </c>
      <c r="E84" s="19" t="s">
        <v>110</v>
      </c>
      <c r="F84" s="18" t="s">
        <v>22</v>
      </c>
      <c r="G84" s="16">
        <f t="shared" si="4"/>
        <v>0</v>
      </c>
    </row>
    <row r="85" spans="1:7" x14ac:dyDescent="0.2">
      <c r="A85" s="16" t="str">
        <f t="shared" si="3"/>
        <v>JOÃO PAULO CASTRO DA SILVA NETO -ABSOLUTO F (MAS)-TMB Estadual - 1ª Etapa - Carlos Barbosa/RS - 2025.</v>
      </c>
      <c r="B85" s="19">
        <v>17</v>
      </c>
      <c r="C85" s="18" t="s">
        <v>132</v>
      </c>
      <c r="D85" s="18" t="s">
        <v>30</v>
      </c>
      <c r="E85" s="19" t="s">
        <v>110</v>
      </c>
      <c r="F85" s="18" t="s">
        <v>22</v>
      </c>
      <c r="G85" s="16">
        <f t="shared" si="4"/>
        <v>0</v>
      </c>
    </row>
    <row r="86" spans="1:7" x14ac:dyDescent="0.2">
      <c r="A86" s="16" t="str">
        <f t="shared" si="3"/>
        <v>JOÃO MENDES DE OLIVEIRA JUNIOR-ABSOLUTO F (MAS)-TMB Estadual - 1ª Etapa - Carlos Barbosa/RS - 2025.</v>
      </c>
      <c r="B86" s="19">
        <v>17</v>
      </c>
      <c r="C86" s="18" t="s">
        <v>133</v>
      </c>
      <c r="D86" s="18" t="s">
        <v>47</v>
      </c>
      <c r="E86" s="19" t="s">
        <v>110</v>
      </c>
      <c r="F86" s="18" t="s">
        <v>22</v>
      </c>
      <c r="G86" s="16">
        <f t="shared" si="4"/>
        <v>0</v>
      </c>
    </row>
    <row r="87" spans="1:7" x14ac:dyDescent="0.2">
      <c r="A87" s="16" t="str">
        <f t="shared" si="3"/>
        <v>VINICIUS FELICIO SCOPEL -ABSOLUTO F (MAS)-TMB Estadual - 1ª Etapa - Carlos Barbosa/RS - 2025.</v>
      </c>
      <c r="B87" s="19">
        <v>17</v>
      </c>
      <c r="C87" s="18" t="s">
        <v>134</v>
      </c>
      <c r="D87" s="18" t="s">
        <v>91</v>
      </c>
      <c r="E87" s="19" t="s">
        <v>110</v>
      </c>
      <c r="F87" s="18" t="s">
        <v>22</v>
      </c>
      <c r="G87" s="16">
        <f t="shared" si="4"/>
        <v>0</v>
      </c>
    </row>
    <row r="88" spans="1:7" x14ac:dyDescent="0.2">
      <c r="A88" s="16" t="str">
        <f t="shared" si="3"/>
        <v>EDUARDO LEVANDOVSKI-ABSOLUTO F (MAS)-TMB Estadual - 1ª Etapa - Carlos Barbosa/RS - 2025.</v>
      </c>
      <c r="B88" s="19">
        <v>17</v>
      </c>
      <c r="C88" s="18" t="s">
        <v>135</v>
      </c>
      <c r="D88" s="18" t="s">
        <v>30</v>
      </c>
      <c r="E88" s="19" t="s">
        <v>110</v>
      </c>
      <c r="F88" s="18" t="s">
        <v>22</v>
      </c>
      <c r="G88" s="16">
        <f t="shared" si="4"/>
        <v>0</v>
      </c>
    </row>
    <row r="89" spans="1:7" x14ac:dyDescent="0.2">
      <c r="A89" s="16" t="str">
        <f t="shared" si="3"/>
        <v>JULIO BRUM-ABSOLUTO F (MAS)-TMB Estadual - 1ª Etapa - Carlos Barbosa/RS - 2025.</v>
      </c>
      <c r="B89" s="19">
        <v>17</v>
      </c>
      <c r="C89" s="18" t="s">
        <v>136</v>
      </c>
      <c r="D89" s="18" t="s">
        <v>30</v>
      </c>
      <c r="E89" s="19" t="s">
        <v>110</v>
      </c>
      <c r="F89" s="18" t="s">
        <v>22</v>
      </c>
      <c r="G89" s="16">
        <f t="shared" si="4"/>
        <v>0</v>
      </c>
    </row>
    <row r="90" spans="1:7" x14ac:dyDescent="0.2">
      <c r="A90" s="16" t="str">
        <f t="shared" si="3"/>
        <v>AUGUSTO OLIBONI RODRIGUES -ABSOLUTO F (MAS)-TMB Estadual - 1ª Etapa - Carlos Barbosa/RS - 2025.</v>
      </c>
      <c r="B90" s="19">
        <v>17</v>
      </c>
      <c r="C90" s="18" t="s">
        <v>137</v>
      </c>
      <c r="D90" s="18" t="s">
        <v>51</v>
      </c>
      <c r="E90" s="19" t="s">
        <v>110</v>
      </c>
      <c r="F90" s="18" t="s">
        <v>22</v>
      </c>
      <c r="G90" s="16">
        <f t="shared" si="4"/>
        <v>0</v>
      </c>
    </row>
    <row r="91" spans="1:7" x14ac:dyDescent="0.2">
      <c r="A91" s="16" t="str">
        <f t="shared" si="3"/>
        <v>PEDRO HENRIQUE MENEGAT-ABSOLUTO F (MAS)-TMB Estadual - 1ª Etapa - Carlos Barbosa/RS - 2025.</v>
      </c>
      <c r="B91" s="19">
        <v>17</v>
      </c>
      <c r="C91" s="18" t="s">
        <v>138</v>
      </c>
      <c r="D91" s="18" t="s">
        <v>44</v>
      </c>
      <c r="E91" s="19" t="s">
        <v>110</v>
      </c>
      <c r="F91" s="18" t="s">
        <v>22</v>
      </c>
      <c r="G91" s="16">
        <f t="shared" si="4"/>
        <v>0</v>
      </c>
    </row>
    <row r="92" spans="1:7" x14ac:dyDescent="0.2">
      <c r="A92" s="16" t="str">
        <f t="shared" si="3"/>
        <v>LUIZ ALBERTO DE MORAES CABRAL -ABSOLUTO F (MAS)-TMB Estadual - 1ª Etapa - Carlos Barbosa/RS - 2025.</v>
      </c>
      <c r="B92" s="19">
        <v>17</v>
      </c>
      <c r="C92" s="18" t="s">
        <v>139</v>
      </c>
      <c r="D92" s="18" t="s">
        <v>30</v>
      </c>
      <c r="E92" s="19" t="s">
        <v>110</v>
      </c>
      <c r="F92" s="18" t="s">
        <v>22</v>
      </c>
      <c r="G92" s="16">
        <f t="shared" si="4"/>
        <v>0</v>
      </c>
    </row>
    <row r="93" spans="1:7" x14ac:dyDescent="0.2">
      <c r="A93" s="16" t="str">
        <f t="shared" si="3"/>
        <v>CHRISTOPHER DA SILVA ECHEVENGUÁ-ABSOLUTO F (MAS)-TMB Estadual - 1ª Etapa - Carlos Barbosa/RS - 2025.</v>
      </c>
      <c r="B93" s="19">
        <v>17</v>
      </c>
      <c r="C93" s="18" t="s">
        <v>140</v>
      </c>
      <c r="D93" s="18" t="s">
        <v>128</v>
      </c>
      <c r="E93" s="19" t="s">
        <v>110</v>
      </c>
      <c r="F93" s="18" t="s">
        <v>22</v>
      </c>
      <c r="G93" s="16">
        <f t="shared" si="4"/>
        <v>0</v>
      </c>
    </row>
    <row r="94" spans="1:7" x14ac:dyDescent="0.2">
      <c r="A94" s="16" t="str">
        <f t="shared" si="3"/>
        <v>RAFAEL DIEHL-ABSOLUTO F (MAS)-TMB Estadual - 1ª Etapa - Carlos Barbosa/RS - 2025.</v>
      </c>
      <c r="B94" s="19">
        <v>17</v>
      </c>
      <c r="C94" s="18" t="s">
        <v>141</v>
      </c>
      <c r="D94" s="18" t="s">
        <v>47</v>
      </c>
      <c r="E94" s="19" t="s">
        <v>110</v>
      </c>
      <c r="F94" s="18" t="s">
        <v>22</v>
      </c>
      <c r="G94" s="16">
        <f t="shared" si="4"/>
        <v>0</v>
      </c>
    </row>
    <row r="95" spans="1:7" x14ac:dyDescent="0.2">
      <c r="A95" s="16" t="str">
        <f t="shared" si="3"/>
        <v>LORENZO MESS HASHIMOTO-ABSOLUTO F (MAS)-TMB Estadual - 1ª Etapa - Carlos Barbosa/RS - 2025.</v>
      </c>
      <c r="B95" s="19">
        <v>17</v>
      </c>
      <c r="C95" s="18" t="s">
        <v>142</v>
      </c>
      <c r="D95" s="18" t="s">
        <v>73</v>
      </c>
      <c r="E95" s="19" t="s">
        <v>110</v>
      </c>
      <c r="F95" s="18" t="s">
        <v>22</v>
      </c>
      <c r="G95" s="16">
        <f t="shared" si="4"/>
        <v>0</v>
      </c>
    </row>
    <row r="96" spans="1:7" x14ac:dyDescent="0.2">
      <c r="A96" s="16" t="str">
        <f t="shared" si="3"/>
        <v>CLÉVERSON SIDINEI.WENDT -ABSOLUTO F (MAS)-TMB Estadual - 1ª Etapa - Carlos Barbosa/RS - 2025.</v>
      </c>
      <c r="B96" s="19">
        <v>33</v>
      </c>
      <c r="C96" s="18" t="s">
        <v>143</v>
      </c>
      <c r="D96" s="18" t="s">
        <v>73</v>
      </c>
      <c r="E96" s="19" t="s">
        <v>110</v>
      </c>
      <c r="F96" s="18" t="s">
        <v>22</v>
      </c>
      <c r="G96" s="16">
        <f t="shared" si="4"/>
        <v>0</v>
      </c>
    </row>
    <row r="97" spans="1:7" x14ac:dyDescent="0.2">
      <c r="A97" s="16" t="str">
        <f t="shared" si="3"/>
        <v>KAIQUI JORGE SERAFINI FERNANDES -ABSOLUTO F (MAS)-TMB Estadual - 1ª Etapa - Carlos Barbosa/RS - 2025.</v>
      </c>
      <c r="B97" s="19">
        <v>33</v>
      </c>
      <c r="C97" s="18" t="s">
        <v>144</v>
      </c>
      <c r="D97" s="18" t="s">
        <v>128</v>
      </c>
      <c r="E97" s="19" t="s">
        <v>110</v>
      </c>
      <c r="F97" s="18" t="s">
        <v>22</v>
      </c>
      <c r="G97" s="16">
        <f t="shared" si="4"/>
        <v>0</v>
      </c>
    </row>
    <row r="98" spans="1:7" x14ac:dyDescent="0.2">
      <c r="A98" s="16" t="str">
        <f t="shared" si="3"/>
        <v>HENRIQUE SANTOS DE SOUZA-ABSOLUTO F (MAS)-TMB Estadual - 1ª Etapa - Carlos Barbosa/RS - 2025.</v>
      </c>
      <c r="B98" s="19">
        <v>33</v>
      </c>
      <c r="C98" s="18" t="s">
        <v>145</v>
      </c>
      <c r="D98" s="18" t="s">
        <v>47</v>
      </c>
      <c r="E98" s="19" t="s">
        <v>110</v>
      </c>
      <c r="F98" s="18" t="s">
        <v>22</v>
      </c>
      <c r="G98" s="16">
        <f t="shared" si="4"/>
        <v>0</v>
      </c>
    </row>
    <row r="99" spans="1:7" x14ac:dyDescent="0.2">
      <c r="A99" s="16" t="str">
        <f t="shared" si="3"/>
        <v>JULIO DE ALMEIDA CALDAS-ABSOLUTO F (MAS)-TMB Estadual - 1ª Etapa - Carlos Barbosa/RS - 2025.</v>
      </c>
      <c r="B99" s="19">
        <v>33</v>
      </c>
      <c r="C99" s="18" t="s">
        <v>146</v>
      </c>
      <c r="D99" s="18" t="s">
        <v>128</v>
      </c>
      <c r="E99" s="19" t="s">
        <v>110</v>
      </c>
      <c r="F99" s="18" t="s">
        <v>22</v>
      </c>
      <c r="G99" s="16">
        <f t="shared" si="4"/>
        <v>0</v>
      </c>
    </row>
    <row r="100" spans="1:7" x14ac:dyDescent="0.2">
      <c r="A100" s="16" t="str">
        <f t="shared" si="3"/>
        <v>BRUNO OLIVEIRA DE SOUZA-ABSOLUTO F (MAS)-TMB Estadual - 1ª Etapa - Carlos Barbosa/RS - 2025.</v>
      </c>
      <c r="B100" s="19">
        <v>33</v>
      </c>
      <c r="C100" s="18" t="s">
        <v>147</v>
      </c>
      <c r="D100" s="18" t="s">
        <v>30</v>
      </c>
      <c r="E100" s="19" t="s">
        <v>110</v>
      </c>
      <c r="F100" s="18" t="s">
        <v>22</v>
      </c>
      <c r="G100" s="16">
        <f t="shared" si="4"/>
        <v>0</v>
      </c>
    </row>
    <row r="101" spans="1:7" x14ac:dyDescent="0.2">
      <c r="A101" s="16" t="str">
        <f t="shared" si="3"/>
        <v>MIGUEL DINIZ SONDA-ABSOLUTO F (MAS)-TMB Estadual - 1ª Etapa - Carlos Barbosa/RS - 2025.</v>
      </c>
      <c r="B101" s="19">
        <v>33</v>
      </c>
      <c r="C101" s="18" t="s">
        <v>148</v>
      </c>
      <c r="D101" s="18" t="s">
        <v>33</v>
      </c>
      <c r="E101" s="19" t="s">
        <v>110</v>
      </c>
      <c r="F101" s="18" t="s">
        <v>22</v>
      </c>
      <c r="G101" s="16">
        <f t="shared" si="4"/>
        <v>0</v>
      </c>
    </row>
    <row r="102" spans="1:7" x14ac:dyDescent="0.2">
      <c r="A102" s="16" t="str">
        <f t="shared" si="3"/>
        <v>CARLOS EDUARDO DOS SANTOS FLECK -ABSOLUTO F (MAS)-TMB Estadual - 1ª Etapa - Carlos Barbosa/RS - 2025.</v>
      </c>
      <c r="B102" s="19">
        <v>33</v>
      </c>
      <c r="C102" s="18" t="s">
        <v>149</v>
      </c>
      <c r="D102" s="18" t="s">
        <v>30</v>
      </c>
      <c r="E102" s="19" t="s">
        <v>110</v>
      </c>
      <c r="F102" s="18" t="s">
        <v>22</v>
      </c>
      <c r="G102" s="16">
        <f t="shared" si="4"/>
        <v>0</v>
      </c>
    </row>
    <row r="103" spans="1:7" x14ac:dyDescent="0.2">
      <c r="A103" s="16" t="str">
        <f t="shared" si="3"/>
        <v>RODRIGO PASA-ABSOLUTO F (MAS)-TMB Estadual - 1ª Etapa - Carlos Barbosa/RS - 2025.</v>
      </c>
      <c r="B103" s="19">
        <v>33</v>
      </c>
      <c r="C103" s="18" t="s">
        <v>150</v>
      </c>
      <c r="D103" s="18" t="s">
        <v>30</v>
      </c>
      <c r="E103" s="19" t="s">
        <v>110</v>
      </c>
      <c r="F103" s="18" t="s">
        <v>22</v>
      </c>
      <c r="G103" s="16">
        <f t="shared" si="4"/>
        <v>0</v>
      </c>
    </row>
    <row r="104" spans="1:7" x14ac:dyDescent="0.2">
      <c r="A104" s="16" t="str">
        <f t="shared" si="3"/>
        <v>MURILO SIMIONI MEZZALIRA-ABSOLUTO F (MAS)-TMB Estadual - 1ª Etapa - Carlos Barbosa/RS - 2025.</v>
      </c>
      <c r="B104" s="19">
        <v>33</v>
      </c>
      <c r="C104" s="18" t="s">
        <v>151</v>
      </c>
      <c r="D104" s="18" t="s">
        <v>91</v>
      </c>
      <c r="E104" s="19" t="s">
        <v>110</v>
      </c>
      <c r="F104" s="18" t="s">
        <v>22</v>
      </c>
      <c r="G104" s="16">
        <f t="shared" si="4"/>
        <v>0</v>
      </c>
    </row>
    <row r="105" spans="1:7" x14ac:dyDescent="0.2">
      <c r="A105" s="16" t="str">
        <f t="shared" si="3"/>
        <v>FELIPE CARDOZO DE OLIVEIRA -ABSOLUTO F (MAS)-TMB Estadual - 1ª Etapa - Carlos Barbosa/RS - 2025.</v>
      </c>
      <c r="B105" s="19">
        <v>33</v>
      </c>
      <c r="C105" s="18" t="s">
        <v>152</v>
      </c>
      <c r="D105" s="18" t="s">
        <v>61</v>
      </c>
      <c r="E105" s="19" t="s">
        <v>110</v>
      </c>
      <c r="F105" s="18" t="s">
        <v>22</v>
      </c>
      <c r="G105" s="16">
        <f t="shared" si="4"/>
        <v>0</v>
      </c>
    </row>
    <row r="106" spans="1:7" x14ac:dyDescent="0.2">
      <c r="A106" s="16" t="str">
        <f t="shared" si="3"/>
        <v>MATEUS ROCHA  OLIVEIRA-ABSOLUTO F (MAS)-TMB Estadual - 1ª Etapa - Carlos Barbosa/RS - 2025.</v>
      </c>
      <c r="B106" s="19">
        <v>33</v>
      </c>
      <c r="C106" s="18" t="s">
        <v>153</v>
      </c>
      <c r="D106" s="18" t="s">
        <v>27</v>
      </c>
      <c r="E106" s="19" t="s">
        <v>110</v>
      </c>
      <c r="F106" s="18" t="s">
        <v>22</v>
      </c>
      <c r="G106" s="16">
        <f t="shared" si="4"/>
        <v>0</v>
      </c>
    </row>
    <row r="107" spans="1:7" x14ac:dyDescent="0.2">
      <c r="A107" s="16" t="str">
        <f t="shared" si="3"/>
        <v>HENRIQUE MONTEGGIA DIAS-ABSOLUTO F (MAS)-TMB Estadual - 1ª Etapa - Carlos Barbosa/RS - 2025.</v>
      </c>
      <c r="B107" s="19">
        <v>33</v>
      </c>
      <c r="C107" s="18" t="s">
        <v>154</v>
      </c>
      <c r="D107" s="18" t="s">
        <v>30</v>
      </c>
      <c r="E107" s="19" t="s">
        <v>110</v>
      </c>
      <c r="F107" s="18" t="s">
        <v>22</v>
      </c>
      <c r="G107" s="16">
        <f t="shared" si="4"/>
        <v>0</v>
      </c>
    </row>
    <row r="108" spans="1:7" x14ac:dyDescent="0.2">
      <c r="A108" s="16" t="str">
        <f t="shared" si="3"/>
        <v>PEDRO MORSCH DA COSTA-ABSOLUTO F (MAS)-TMB Estadual - 1ª Etapa - Carlos Barbosa/RS - 2025.</v>
      </c>
      <c r="B108" s="19">
        <v>65</v>
      </c>
      <c r="C108" s="18" t="s">
        <v>155</v>
      </c>
      <c r="D108" s="18" t="s">
        <v>73</v>
      </c>
      <c r="E108" s="19" t="s">
        <v>110</v>
      </c>
      <c r="F108" s="18" t="s">
        <v>22</v>
      </c>
      <c r="G108" s="16">
        <f t="shared" si="4"/>
        <v>0</v>
      </c>
    </row>
    <row r="109" spans="1:7" x14ac:dyDescent="0.2">
      <c r="A109" s="16" t="str">
        <f t="shared" si="3"/>
        <v>EDUARDO SCHORR-ABSOLUTO F (MAS)-TMB Estadual - 1ª Etapa - Carlos Barbosa/RS - 2025.</v>
      </c>
      <c r="B109" s="19">
        <v>65</v>
      </c>
      <c r="C109" s="18" t="s">
        <v>156</v>
      </c>
      <c r="D109" s="18" t="s">
        <v>27</v>
      </c>
      <c r="E109" s="19" t="s">
        <v>110</v>
      </c>
      <c r="F109" s="18" t="s">
        <v>22</v>
      </c>
      <c r="G109" s="16">
        <f t="shared" si="4"/>
        <v>0</v>
      </c>
    </row>
    <row r="110" spans="1:7" x14ac:dyDescent="0.2">
      <c r="A110" s="16" t="str">
        <f t="shared" si="3"/>
        <v>MÁRCIO ANTONIO MINUSSO MACIEL-ABSOLUTO F (MAS)-TMB Estadual - 1ª Etapa - Carlos Barbosa/RS - 2025.</v>
      </c>
      <c r="B110" s="19">
        <v>65</v>
      </c>
      <c r="C110" s="18" t="s">
        <v>157</v>
      </c>
      <c r="D110" s="18" t="s">
        <v>20</v>
      </c>
      <c r="E110" s="19" t="s">
        <v>110</v>
      </c>
      <c r="F110" s="18" t="s">
        <v>22</v>
      </c>
      <c r="G110" s="16">
        <f t="shared" si="4"/>
        <v>0</v>
      </c>
    </row>
    <row r="111" spans="1:7" x14ac:dyDescent="0.2">
      <c r="A111" s="16" t="str">
        <f t="shared" si="3"/>
        <v>IURI DA SILVA MACHT-ABSOLUTO F (MAS)-TMB Estadual - 1ª Etapa - Carlos Barbosa/RS - 2025.</v>
      </c>
      <c r="B111" s="19">
        <v>65</v>
      </c>
      <c r="C111" s="18" t="s">
        <v>158</v>
      </c>
      <c r="D111" s="18" t="s">
        <v>51</v>
      </c>
      <c r="E111" s="19" t="s">
        <v>110</v>
      </c>
      <c r="F111" s="18" t="s">
        <v>22</v>
      </c>
      <c r="G111" s="16">
        <f t="shared" si="4"/>
        <v>0</v>
      </c>
    </row>
    <row r="112" spans="1:7" x14ac:dyDescent="0.2">
      <c r="A112" s="16" t="str">
        <f t="shared" si="3"/>
        <v>FÁBIO ANDRÉ FRANTZ-ABSOLUTO F (MAS)-TMB Estadual - 1ª Etapa - Carlos Barbosa/RS - 2025.</v>
      </c>
      <c r="B112" s="19">
        <v>65</v>
      </c>
      <c r="C112" s="18" t="s">
        <v>159</v>
      </c>
      <c r="D112" s="18" t="s">
        <v>30</v>
      </c>
      <c r="E112" s="19" t="s">
        <v>110</v>
      </c>
      <c r="F112" s="18" t="s">
        <v>22</v>
      </c>
      <c r="G112" s="16">
        <f t="shared" si="4"/>
        <v>0</v>
      </c>
    </row>
    <row r="113" spans="1:7" x14ac:dyDescent="0.2">
      <c r="A113" s="16" t="str">
        <f t="shared" si="3"/>
        <v>ROGÉRIO RIZZON-ABSOLUTO F (MAS)-TMB Estadual - 1ª Etapa - Carlos Barbosa/RS - 2025.</v>
      </c>
      <c r="B113" s="19">
        <v>65</v>
      </c>
      <c r="C113" s="18" t="s">
        <v>160</v>
      </c>
      <c r="D113" s="18" t="s">
        <v>44</v>
      </c>
      <c r="E113" s="19" t="s">
        <v>110</v>
      </c>
      <c r="F113" s="18" t="s">
        <v>22</v>
      </c>
      <c r="G113" s="16">
        <f t="shared" si="4"/>
        <v>0</v>
      </c>
    </row>
    <row r="114" spans="1:7" x14ac:dyDescent="0.2">
      <c r="A114" s="16" t="str">
        <f t="shared" si="3"/>
        <v>BRUNO VITOR BORN-ABSOLUTO F (MAS)-TMB Estadual - 1ª Etapa - Carlos Barbosa/RS - 2025.</v>
      </c>
      <c r="B114" s="19">
        <v>65</v>
      </c>
      <c r="C114" s="18" t="s">
        <v>161</v>
      </c>
      <c r="D114" s="18" t="s">
        <v>73</v>
      </c>
      <c r="E114" s="19" t="s">
        <v>110</v>
      </c>
      <c r="F114" s="18" t="s">
        <v>22</v>
      </c>
      <c r="G114" s="16">
        <f t="shared" si="4"/>
        <v>0</v>
      </c>
    </row>
    <row r="115" spans="1:7" x14ac:dyDescent="0.2">
      <c r="A115" s="16" t="str">
        <f t="shared" si="3"/>
        <v>SAMUEL LINN MACHADO-ABSOLUTO F (MAS)-TMB Estadual - 1ª Etapa - Carlos Barbosa/RS - 2025.</v>
      </c>
      <c r="B115" s="19">
        <v>65</v>
      </c>
      <c r="C115" s="18" t="s">
        <v>162</v>
      </c>
      <c r="D115" s="18" t="s">
        <v>33</v>
      </c>
      <c r="E115" s="19" t="s">
        <v>110</v>
      </c>
      <c r="F115" s="18" t="s">
        <v>22</v>
      </c>
      <c r="G115" s="16">
        <f t="shared" si="4"/>
        <v>0</v>
      </c>
    </row>
    <row r="116" spans="1:7" x14ac:dyDescent="0.2">
      <c r="A116" s="16" t="str">
        <f t="shared" si="3"/>
        <v>LUAN FONSECA GARCIA-ABSOLUTO F (MAS)-TMB Estadual - 1ª Etapa - Carlos Barbosa/RS - 2025.</v>
      </c>
      <c r="B116" s="19">
        <v>65</v>
      </c>
      <c r="C116" s="18" t="s">
        <v>163</v>
      </c>
      <c r="D116" s="18" t="s">
        <v>30</v>
      </c>
      <c r="E116" s="19" t="s">
        <v>110</v>
      </c>
      <c r="F116" s="18" t="s">
        <v>22</v>
      </c>
      <c r="G116" s="16">
        <f t="shared" si="4"/>
        <v>0</v>
      </c>
    </row>
    <row r="117" spans="1:7" x14ac:dyDescent="0.2">
      <c r="A117" s="16" t="str">
        <f t="shared" si="3"/>
        <v>CARLOS DANIEL ANGRIZANO DUVAL RODRIGUES-ABSOLUTO F (MAS)-TMB Estadual - 1ª Etapa - Carlos Barbosa/RS - 2025.</v>
      </c>
      <c r="B117" s="19">
        <v>65</v>
      </c>
      <c r="C117" s="18" t="s">
        <v>164</v>
      </c>
      <c r="D117" s="18" t="s">
        <v>128</v>
      </c>
      <c r="E117" s="19" t="s">
        <v>110</v>
      </c>
      <c r="F117" s="18" t="s">
        <v>22</v>
      </c>
      <c r="G117" s="16">
        <f t="shared" si="4"/>
        <v>0</v>
      </c>
    </row>
    <row r="118" spans="1:7" x14ac:dyDescent="0.2">
      <c r="A118" s="16" t="str">
        <f t="shared" si="3"/>
        <v>GUSTAVO DE ALMEIDA CALDAS-ABSOLUTO F (MAS)-TMB Estadual - 1ª Etapa - Carlos Barbosa/RS - 2025.</v>
      </c>
      <c r="B118" s="19">
        <v>65</v>
      </c>
      <c r="C118" s="18" t="s">
        <v>165</v>
      </c>
      <c r="D118" s="18" t="s">
        <v>128</v>
      </c>
      <c r="E118" s="19" t="s">
        <v>110</v>
      </c>
      <c r="F118" s="18" t="s">
        <v>22</v>
      </c>
      <c r="G118" s="16">
        <f t="shared" si="4"/>
        <v>0</v>
      </c>
    </row>
    <row r="119" spans="1:7" x14ac:dyDescent="0.2">
      <c r="A119" s="16" t="str">
        <f t="shared" si="3"/>
        <v>RENAN NUNES DA SILVA-ABSOLUTO F (MAS)-TMB Estadual - 1ª Etapa - Carlos Barbosa/RS - 2025.</v>
      </c>
      <c r="B119" s="19">
        <v>65</v>
      </c>
      <c r="C119" s="18" t="s">
        <v>166</v>
      </c>
      <c r="D119" s="18" t="s">
        <v>128</v>
      </c>
      <c r="E119" s="19" t="s">
        <v>110</v>
      </c>
      <c r="F119" s="18" t="s">
        <v>22</v>
      </c>
      <c r="G119" s="16">
        <f t="shared" si="4"/>
        <v>0</v>
      </c>
    </row>
    <row r="120" spans="1:7" x14ac:dyDescent="0.2">
      <c r="A120" s="16" t="str">
        <f t="shared" si="3"/>
        <v>ERITON LUIS AQUINO VETORETTI-ABSOLUTO F (MAS)-TMB Estadual - 1ª Etapa - Carlos Barbosa/RS - 2025.</v>
      </c>
      <c r="B120" s="19">
        <v>65</v>
      </c>
      <c r="C120" s="18" t="s">
        <v>167</v>
      </c>
      <c r="D120" s="18" t="s">
        <v>73</v>
      </c>
      <c r="E120" s="19" t="s">
        <v>110</v>
      </c>
      <c r="F120" s="18" t="s">
        <v>22</v>
      </c>
      <c r="G120" s="16">
        <f t="shared" si="4"/>
        <v>0</v>
      </c>
    </row>
    <row r="121" spans="1:7" x14ac:dyDescent="0.2">
      <c r="A121" s="16" t="str">
        <f t="shared" si="3"/>
        <v>ROQUE WAGNER-ABSOLUTO F (MAS)-TMB Estadual - 1ª Etapa - Carlos Barbosa/RS - 2025.</v>
      </c>
      <c r="B121" s="19">
        <v>65</v>
      </c>
      <c r="C121" s="18" t="s">
        <v>168</v>
      </c>
      <c r="D121" s="18" t="s">
        <v>73</v>
      </c>
      <c r="E121" s="19" t="s">
        <v>110</v>
      </c>
      <c r="F121" s="18" t="s">
        <v>22</v>
      </c>
      <c r="G121" s="16">
        <f t="shared" si="4"/>
        <v>0</v>
      </c>
    </row>
    <row r="122" spans="1:7" x14ac:dyDescent="0.2">
      <c r="A122" s="16" t="str">
        <f t="shared" si="3"/>
        <v>ARTHUR LOPES.WENDT -ABSOLUTO F (MAS)-TMB Estadual - 1ª Etapa - Carlos Barbosa/RS - 2025.</v>
      </c>
      <c r="B122" s="19">
        <v>65</v>
      </c>
      <c r="C122" s="18" t="s">
        <v>169</v>
      </c>
      <c r="D122" s="18" t="s">
        <v>73</v>
      </c>
      <c r="E122" s="19" t="s">
        <v>110</v>
      </c>
      <c r="F122" s="18" t="s">
        <v>22</v>
      </c>
      <c r="G122" s="16">
        <f t="shared" si="4"/>
        <v>0</v>
      </c>
    </row>
    <row r="123" spans="1:7" x14ac:dyDescent="0.2">
      <c r="A123" s="16" t="str">
        <f t="shared" si="3"/>
        <v>MATEUS DE SOUZA WOLKMER-ABSOLUTO F (MAS)-TMB Estadual - 1ª Etapa - Carlos Barbosa/RS - 2025.</v>
      </c>
      <c r="B123" s="19">
        <v>65</v>
      </c>
      <c r="C123" s="18" t="s">
        <v>170</v>
      </c>
      <c r="D123" s="18" t="s">
        <v>73</v>
      </c>
      <c r="E123" s="19" t="s">
        <v>110</v>
      </c>
      <c r="F123" s="18" t="s">
        <v>22</v>
      </c>
      <c r="G123" s="16">
        <f t="shared" si="4"/>
        <v>0</v>
      </c>
    </row>
    <row r="124" spans="1:7" ht="15" x14ac:dyDescent="0.25">
      <c r="A124" s="16" t="str">
        <f t="shared" si="3"/>
        <v>--</v>
      </c>
      <c r="B124" s="17" t="s">
        <v>171</v>
      </c>
      <c r="C124" s="18"/>
      <c r="D124" s="18"/>
      <c r="E124" s="18"/>
      <c r="F124" s="18"/>
      <c r="G124" s="16">
        <f t="shared" si="4"/>
        <v>0</v>
      </c>
    </row>
    <row r="125" spans="1:7" x14ac:dyDescent="0.2">
      <c r="A125" s="16" t="str">
        <f t="shared" si="3"/>
        <v>MARIA EDUARDA DO NASCIMENTO-ADULTO (FEM)-TMB Estadual - 1ª Etapa - Carlos Barbosa/RS - 2025.</v>
      </c>
      <c r="B125" s="19">
        <v>1</v>
      </c>
      <c r="C125" s="18" t="s">
        <v>38</v>
      </c>
      <c r="D125" s="18" t="s">
        <v>36</v>
      </c>
      <c r="E125" s="19" t="s">
        <v>172</v>
      </c>
      <c r="F125" s="18" t="s">
        <v>22</v>
      </c>
      <c r="G125" s="16">
        <f t="shared" si="4"/>
        <v>200</v>
      </c>
    </row>
    <row r="126" spans="1:7" x14ac:dyDescent="0.2">
      <c r="A126" s="16" t="str">
        <f t="shared" si="3"/>
        <v>BRENDA NATHALIA TRUJILLO ARENAS-ADULTO (FEM)-TMB Estadual - 1ª Etapa - Carlos Barbosa/RS - 2025.</v>
      </c>
      <c r="B126" s="19">
        <v>2</v>
      </c>
      <c r="C126" s="18" t="s">
        <v>58</v>
      </c>
      <c r="D126" s="18" t="s">
        <v>30</v>
      </c>
      <c r="E126" s="19" t="s">
        <v>172</v>
      </c>
      <c r="F126" s="18" t="s">
        <v>22</v>
      </c>
      <c r="G126" s="16">
        <f t="shared" si="4"/>
        <v>160</v>
      </c>
    </row>
    <row r="127" spans="1:7" x14ac:dyDescent="0.2">
      <c r="A127" s="16" t="str">
        <f t="shared" si="3"/>
        <v>AMANDA MOHR-ADULTO (FEM)-TMB Estadual - 1ª Etapa - Carlos Barbosa/RS - 2025.</v>
      </c>
      <c r="B127" s="19">
        <v>3</v>
      </c>
      <c r="C127" s="18" t="s">
        <v>65</v>
      </c>
      <c r="D127" s="18" t="s">
        <v>30</v>
      </c>
      <c r="E127" s="19" t="s">
        <v>172</v>
      </c>
      <c r="F127" s="18" t="s">
        <v>22</v>
      </c>
      <c r="G127" s="16">
        <f t="shared" si="4"/>
        <v>120</v>
      </c>
    </row>
    <row r="128" spans="1:7" x14ac:dyDescent="0.2">
      <c r="A128" s="16" t="str">
        <f t="shared" si="3"/>
        <v>LUÍSA CUNHA GONÇALVES-ADULTO (FEM)-TMB Estadual - 1ª Etapa - Carlos Barbosa/RS - 2025.</v>
      </c>
      <c r="B128" s="19">
        <v>3</v>
      </c>
      <c r="C128" s="18" t="s">
        <v>62</v>
      </c>
      <c r="D128" s="18" t="s">
        <v>30</v>
      </c>
      <c r="E128" s="19" t="s">
        <v>172</v>
      </c>
      <c r="F128" s="18" t="s">
        <v>22</v>
      </c>
      <c r="G128" s="16">
        <f t="shared" si="4"/>
        <v>120</v>
      </c>
    </row>
    <row r="129" spans="1:7" x14ac:dyDescent="0.2">
      <c r="A129" s="16" t="str">
        <f t="shared" si="3"/>
        <v>ESTELA MOSCHETTA EIDELWEIN-ADULTO (FEM)-TMB Estadual - 1ª Etapa - Carlos Barbosa/RS - 2025.</v>
      </c>
      <c r="B129" s="19">
        <v>5</v>
      </c>
      <c r="C129" s="18" t="s">
        <v>66</v>
      </c>
      <c r="D129" s="18" t="s">
        <v>30</v>
      </c>
      <c r="E129" s="19" t="s">
        <v>172</v>
      </c>
      <c r="F129" s="18" t="s">
        <v>22</v>
      </c>
      <c r="G129" s="16">
        <f t="shared" si="4"/>
        <v>60</v>
      </c>
    </row>
    <row r="130" spans="1:7" x14ac:dyDescent="0.2">
      <c r="A130" s="16" t="str">
        <f t="shared" si="3"/>
        <v>SABRINA CAGNIN MOSCHEN-ADULTO (FEM)-TMB Estadual - 1ª Etapa - Carlos Barbosa/RS - 2025.</v>
      </c>
      <c r="B130" s="19">
        <v>5</v>
      </c>
      <c r="C130" s="18" t="s">
        <v>35</v>
      </c>
      <c r="D130" s="18" t="s">
        <v>36</v>
      </c>
      <c r="E130" s="19" t="s">
        <v>172</v>
      </c>
      <c r="F130" s="18" t="s">
        <v>22</v>
      </c>
      <c r="G130" s="16">
        <f t="shared" si="4"/>
        <v>60</v>
      </c>
    </row>
    <row r="131" spans="1:7" ht="15" x14ac:dyDescent="0.25">
      <c r="A131" s="16" t="str">
        <f t="shared" ref="A131:A194" si="5">_xlfn.CONCAT(C131,"-",E131,"-",F131)</f>
        <v>--</v>
      </c>
      <c r="B131" s="17" t="s">
        <v>173</v>
      </c>
      <c r="C131" s="18"/>
      <c r="D131" s="18"/>
      <c r="E131" s="18"/>
      <c r="F131" s="18"/>
      <c r="G131" s="16">
        <f t="shared" si="4"/>
        <v>0</v>
      </c>
    </row>
    <row r="132" spans="1:7" x14ac:dyDescent="0.2">
      <c r="A132" s="16" t="str">
        <f t="shared" si="5"/>
        <v>GUSTAVO HENRIQUE RAMOS DA SILVA-ADULTO (MAS)-TMB Estadual - 1ª Etapa - Carlos Barbosa/RS - 2025.</v>
      </c>
      <c r="B132" s="19">
        <v>1</v>
      </c>
      <c r="C132" s="18" t="s">
        <v>48</v>
      </c>
      <c r="D132" s="18" t="s">
        <v>30</v>
      </c>
      <c r="E132" s="19" t="s">
        <v>174</v>
      </c>
      <c r="F132" s="18" t="s">
        <v>22</v>
      </c>
      <c r="G132" s="16">
        <f t="shared" si="4"/>
        <v>200</v>
      </c>
    </row>
    <row r="133" spans="1:7" x14ac:dyDescent="0.2">
      <c r="A133" s="16" t="str">
        <f t="shared" si="5"/>
        <v>LUÍS HENRIQUE OLCZEVSKI-ADULTO (MAS)-TMB Estadual - 1ª Etapa - Carlos Barbosa/RS - 2025.</v>
      </c>
      <c r="B133" s="19">
        <v>2</v>
      </c>
      <c r="C133" s="18" t="s">
        <v>52</v>
      </c>
      <c r="D133" s="18" t="s">
        <v>53</v>
      </c>
      <c r="E133" s="19" t="s">
        <v>174</v>
      </c>
      <c r="F133" s="18" t="s">
        <v>22</v>
      </c>
      <c r="G133" s="16">
        <f t="shared" si="4"/>
        <v>160</v>
      </c>
    </row>
    <row r="134" spans="1:7" x14ac:dyDescent="0.2">
      <c r="A134" s="16" t="str">
        <f t="shared" si="5"/>
        <v>PEDRO GOTTEMS-ADULTO (MAS)-TMB Estadual - 1ª Etapa - Carlos Barbosa/RS - 2025.</v>
      </c>
      <c r="B134" s="19">
        <v>3</v>
      </c>
      <c r="C134" s="18" t="s">
        <v>72</v>
      </c>
      <c r="D134" s="18" t="s">
        <v>73</v>
      </c>
      <c r="E134" s="19" t="s">
        <v>174</v>
      </c>
      <c r="F134" s="18" t="s">
        <v>22</v>
      </c>
      <c r="G134" s="16">
        <f t="shared" ref="G134:G197" si="6">IF(B134=1,200,IF(B134=2,160,IF(B134=3,120,IF(B134=5,60,IF(B134=6,60,IF(B134=7,60,IF(B134=8,60,0)))))))</f>
        <v>120</v>
      </c>
    </row>
    <row r="135" spans="1:7" x14ac:dyDescent="0.2">
      <c r="A135" s="16" t="str">
        <f t="shared" si="5"/>
        <v>ARTUR VARGAS DOS REIS-ADULTO (MAS)-TMB Estadual - 1ª Etapa - Carlos Barbosa/RS - 2025.</v>
      </c>
      <c r="B135" s="19">
        <v>3</v>
      </c>
      <c r="C135" s="18" t="s">
        <v>129</v>
      </c>
      <c r="D135" s="18" t="s">
        <v>20</v>
      </c>
      <c r="E135" s="19" t="s">
        <v>174</v>
      </c>
      <c r="F135" s="18" t="s">
        <v>22</v>
      </c>
      <c r="G135" s="16">
        <f t="shared" si="6"/>
        <v>120</v>
      </c>
    </row>
    <row r="136" spans="1:7" x14ac:dyDescent="0.2">
      <c r="A136" s="16" t="str">
        <f t="shared" si="5"/>
        <v>BRUNO RODRIGUES MACEDO-ADULTO (MAS)-TMB Estadual - 1ª Etapa - Carlos Barbosa/RS - 2025.</v>
      </c>
      <c r="B136" s="19">
        <v>5</v>
      </c>
      <c r="C136" s="18" t="s">
        <v>127</v>
      </c>
      <c r="D136" s="18" t="s">
        <v>128</v>
      </c>
      <c r="E136" s="19" t="s">
        <v>174</v>
      </c>
      <c r="F136" s="18" t="s">
        <v>22</v>
      </c>
      <c r="G136" s="16">
        <f t="shared" si="6"/>
        <v>60</v>
      </c>
    </row>
    <row r="137" spans="1:7" x14ac:dyDescent="0.2">
      <c r="A137" s="16" t="str">
        <f t="shared" si="5"/>
        <v>LEONARDO MARTINS-ADULTO (MAS)-TMB Estadual - 1ª Etapa - Carlos Barbosa/RS - 2025.</v>
      </c>
      <c r="B137" s="19">
        <v>5</v>
      </c>
      <c r="C137" s="18" t="s">
        <v>77</v>
      </c>
      <c r="D137" s="18" t="s">
        <v>73</v>
      </c>
      <c r="E137" s="19" t="s">
        <v>174</v>
      </c>
      <c r="F137" s="18" t="s">
        <v>22</v>
      </c>
      <c r="G137" s="16">
        <f t="shared" si="6"/>
        <v>60</v>
      </c>
    </row>
    <row r="138" spans="1:7" x14ac:dyDescent="0.2">
      <c r="A138" s="16" t="str">
        <f t="shared" si="5"/>
        <v>RENAN REMOR OLIVEIRA-ADULTO (MAS)-TMB Estadual - 1ª Etapa - Carlos Barbosa/RS - 2025.</v>
      </c>
      <c r="B138" s="19">
        <v>5</v>
      </c>
      <c r="C138" s="18" t="s">
        <v>88</v>
      </c>
      <c r="D138" s="18" t="s">
        <v>53</v>
      </c>
      <c r="E138" s="19" t="s">
        <v>174</v>
      </c>
      <c r="F138" s="18" t="s">
        <v>22</v>
      </c>
      <c r="G138" s="16">
        <f t="shared" si="6"/>
        <v>60</v>
      </c>
    </row>
    <row r="139" spans="1:7" x14ac:dyDescent="0.2">
      <c r="A139" s="16" t="str">
        <f t="shared" si="5"/>
        <v>RAFAEL DIEHL-ADULTO (MAS)-TMB Estadual - 1ª Etapa - Carlos Barbosa/RS - 2025.</v>
      </c>
      <c r="B139" s="19">
        <v>5</v>
      </c>
      <c r="C139" s="18" t="s">
        <v>141</v>
      </c>
      <c r="D139" s="18" t="s">
        <v>47</v>
      </c>
      <c r="E139" s="19" t="s">
        <v>174</v>
      </c>
      <c r="F139" s="18" t="s">
        <v>22</v>
      </c>
      <c r="G139" s="16">
        <f t="shared" si="6"/>
        <v>60</v>
      </c>
    </row>
    <row r="140" spans="1:7" x14ac:dyDescent="0.2">
      <c r="A140" s="16" t="str">
        <f t="shared" si="5"/>
        <v>RENAN NUNES DA SILVA-ADULTO (MAS)-TMB Estadual - 1ª Etapa - Carlos Barbosa/RS - 2025.</v>
      </c>
      <c r="B140" s="19">
        <v>9</v>
      </c>
      <c r="C140" s="18" t="s">
        <v>166</v>
      </c>
      <c r="D140" s="18" t="s">
        <v>128</v>
      </c>
      <c r="E140" s="19" t="s">
        <v>174</v>
      </c>
      <c r="F140" s="18" t="s">
        <v>22</v>
      </c>
      <c r="G140" s="16">
        <f t="shared" si="6"/>
        <v>0</v>
      </c>
    </row>
    <row r="141" spans="1:7" x14ac:dyDescent="0.2">
      <c r="A141" s="16" t="str">
        <f t="shared" si="5"/>
        <v>BRUNO OLIVEIRA DE SOUZA-ADULTO (MAS)-TMB Estadual - 1ª Etapa - Carlos Barbosa/RS - 2025.</v>
      </c>
      <c r="B141" s="19">
        <v>9</v>
      </c>
      <c r="C141" s="18" t="s">
        <v>147</v>
      </c>
      <c r="D141" s="18" t="s">
        <v>30</v>
      </c>
      <c r="E141" s="19" t="s">
        <v>174</v>
      </c>
      <c r="F141" s="18" t="s">
        <v>22</v>
      </c>
      <c r="G141" s="16">
        <f t="shared" si="6"/>
        <v>0</v>
      </c>
    </row>
    <row r="142" spans="1:7" x14ac:dyDescent="0.2">
      <c r="A142" s="16" t="str">
        <f t="shared" si="5"/>
        <v>ANDRÉ LEUCKERT CÍRIO-ADULTO (MAS)-TMB Estadual - 1ª Etapa - Carlos Barbosa/RS - 2025.</v>
      </c>
      <c r="B142" s="19">
        <v>9</v>
      </c>
      <c r="C142" s="18" t="s">
        <v>119</v>
      </c>
      <c r="D142" s="18" t="s">
        <v>36</v>
      </c>
      <c r="E142" s="19" t="s">
        <v>174</v>
      </c>
      <c r="F142" s="18" t="s">
        <v>22</v>
      </c>
      <c r="G142" s="16">
        <f t="shared" si="6"/>
        <v>0</v>
      </c>
    </row>
    <row r="143" spans="1:7" x14ac:dyDescent="0.2">
      <c r="A143" s="16" t="str">
        <f t="shared" si="5"/>
        <v>MURILO ROTTMANN BANDEIRA-ADULTO (MAS)-TMB Estadual - 1ª Etapa - Carlos Barbosa/RS - 2025.</v>
      </c>
      <c r="B143" s="19">
        <v>9</v>
      </c>
      <c r="C143" s="18" t="s">
        <v>175</v>
      </c>
      <c r="D143" s="18" t="s">
        <v>36</v>
      </c>
      <c r="E143" s="19" t="s">
        <v>174</v>
      </c>
      <c r="F143" s="18" t="s">
        <v>22</v>
      </c>
      <c r="G143" s="16">
        <f t="shared" si="6"/>
        <v>0</v>
      </c>
    </row>
    <row r="144" spans="1:7" ht="15" x14ac:dyDescent="0.25">
      <c r="A144" s="16" t="str">
        <f t="shared" si="5"/>
        <v>--</v>
      </c>
      <c r="B144" s="17" t="s">
        <v>176</v>
      </c>
      <c r="C144" s="18"/>
      <c r="D144" s="18"/>
      <c r="E144" s="18"/>
      <c r="F144" s="18"/>
      <c r="G144" s="16">
        <f t="shared" si="6"/>
        <v>0</v>
      </c>
    </row>
    <row r="145" spans="1:7" x14ac:dyDescent="0.2">
      <c r="A145" s="16" t="str">
        <f t="shared" si="5"/>
        <v>KALLYNA CIRINO FERNANDES-LADY 30-TMB Estadual - 1ª Etapa - Carlos Barbosa/RS - 2025.</v>
      </c>
      <c r="B145" s="19">
        <v>1</v>
      </c>
      <c r="C145" s="18" t="s">
        <v>37</v>
      </c>
      <c r="D145" s="18" t="s">
        <v>20</v>
      </c>
      <c r="E145" s="19" t="s">
        <v>177</v>
      </c>
      <c r="F145" s="18" t="s">
        <v>22</v>
      </c>
      <c r="G145" s="16">
        <f t="shared" si="6"/>
        <v>200</v>
      </c>
    </row>
    <row r="146" spans="1:7" x14ac:dyDescent="0.2">
      <c r="A146" s="16" t="str">
        <f t="shared" si="5"/>
        <v>LIJANE MIKOLASKI BELUSSO-LADY 30-TMB Estadual - 1ª Etapa - Carlos Barbosa/RS - 2025.</v>
      </c>
      <c r="B146" s="19">
        <v>2</v>
      </c>
      <c r="C146" s="18" t="s">
        <v>63</v>
      </c>
      <c r="D146" s="18" t="s">
        <v>20</v>
      </c>
      <c r="E146" s="19" t="s">
        <v>177</v>
      </c>
      <c r="F146" s="18" t="s">
        <v>22</v>
      </c>
      <c r="G146" s="16">
        <f t="shared" si="6"/>
        <v>160</v>
      </c>
    </row>
    <row r="147" spans="1:7" x14ac:dyDescent="0.2">
      <c r="A147" s="16" t="str">
        <f t="shared" si="5"/>
        <v>JULIA FONSECA GARCIA-LADY 30-TMB Estadual - 1ª Etapa - Carlos Barbosa/RS - 2025.</v>
      </c>
      <c r="B147" s="19">
        <v>3</v>
      </c>
      <c r="C147" s="18" t="s">
        <v>67</v>
      </c>
      <c r="D147" s="18" t="s">
        <v>30</v>
      </c>
      <c r="E147" s="19" t="s">
        <v>177</v>
      </c>
      <c r="F147" s="18" t="s">
        <v>22</v>
      </c>
      <c r="G147" s="16">
        <f t="shared" si="6"/>
        <v>120</v>
      </c>
    </row>
    <row r="148" spans="1:7" x14ac:dyDescent="0.2">
      <c r="A148" s="16" t="str">
        <f t="shared" si="5"/>
        <v>ANDRÉIA DE GIACOMETTI-LADY 30-TMB Estadual - 1ª Etapa - Carlos Barbosa/RS - 2025.</v>
      </c>
      <c r="B148" s="19">
        <v>3</v>
      </c>
      <c r="C148" s="18" t="s">
        <v>70</v>
      </c>
      <c r="D148" s="18" t="s">
        <v>20</v>
      </c>
      <c r="E148" s="19" t="s">
        <v>177</v>
      </c>
      <c r="F148" s="18" t="s">
        <v>22</v>
      </c>
      <c r="G148" s="16">
        <f t="shared" si="6"/>
        <v>120</v>
      </c>
    </row>
    <row r="149" spans="1:7" ht="15" x14ac:dyDescent="0.25">
      <c r="A149" s="16" t="str">
        <f t="shared" si="5"/>
        <v>--</v>
      </c>
      <c r="B149" s="17" t="s">
        <v>178</v>
      </c>
      <c r="C149" s="18"/>
      <c r="D149" s="18"/>
      <c r="E149" s="18"/>
      <c r="F149" s="18"/>
      <c r="G149" s="16">
        <f t="shared" si="6"/>
        <v>0</v>
      </c>
    </row>
    <row r="150" spans="1:7" x14ac:dyDescent="0.2">
      <c r="A150" s="16" t="str">
        <f t="shared" si="5"/>
        <v>HUMBERTO EDUARDO CÂMARA SCHMIDT-SÊNIOR 30-TMB Estadual - 1ª Etapa - Carlos Barbosa/RS - 2025.</v>
      </c>
      <c r="B150" s="19">
        <v>1</v>
      </c>
      <c r="C150" s="18" t="s">
        <v>46</v>
      </c>
      <c r="D150" s="18" t="s">
        <v>47</v>
      </c>
      <c r="E150" s="19" t="s">
        <v>179</v>
      </c>
      <c r="F150" s="18" t="s">
        <v>22</v>
      </c>
      <c r="G150" s="16">
        <f t="shared" si="6"/>
        <v>200</v>
      </c>
    </row>
    <row r="151" spans="1:7" x14ac:dyDescent="0.2">
      <c r="A151" s="16" t="str">
        <f t="shared" si="5"/>
        <v>ADRIANO PREIS-SÊNIOR 30-TMB Estadual - 1ª Etapa - Carlos Barbosa/RS - 2025.</v>
      </c>
      <c r="B151" s="19">
        <v>2</v>
      </c>
      <c r="C151" s="18" t="s">
        <v>50</v>
      </c>
      <c r="D151" s="18" t="s">
        <v>51</v>
      </c>
      <c r="E151" s="19" t="s">
        <v>179</v>
      </c>
      <c r="F151" s="18" t="s">
        <v>22</v>
      </c>
      <c r="G151" s="16">
        <f t="shared" si="6"/>
        <v>160</v>
      </c>
    </row>
    <row r="152" spans="1:7" x14ac:dyDescent="0.2">
      <c r="A152" s="16" t="str">
        <f t="shared" si="5"/>
        <v>JOÃO VINÍCIUS BATISTA VALENÇA-SÊNIOR 30-TMB Estadual - 1ª Etapa - Carlos Barbosa/RS - 2025.</v>
      </c>
      <c r="B152" s="19">
        <v>3</v>
      </c>
      <c r="C152" s="18" t="s">
        <v>78</v>
      </c>
      <c r="D152" s="18" t="s">
        <v>36</v>
      </c>
      <c r="E152" s="19" t="s">
        <v>179</v>
      </c>
      <c r="F152" s="18" t="s">
        <v>22</v>
      </c>
      <c r="G152" s="16">
        <f t="shared" si="6"/>
        <v>120</v>
      </c>
    </row>
    <row r="153" spans="1:7" x14ac:dyDescent="0.2">
      <c r="A153" s="16" t="str">
        <f t="shared" si="5"/>
        <v>DIOGO FRANCISCO NOGUEIRA ARAÚJO-SÊNIOR 30-TMB Estadual - 1ª Etapa - Carlos Barbosa/RS - 2025.</v>
      </c>
      <c r="B153" s="19">
        <v>3</v>
      </c>
      <c r="C153" s="18" t="s">
        <v>180</v>
      </c>
      <c r="D153" s="18" t="s">
        <v>36</v>
      </c>
      <c r="E153" s="19" t="s">
        <v>179</v>
      </c>
      <c r="F153" s="18" t="s">
        <v>22</v>
      </c>
      <c r="G153" s="16">
        <f t="shared" si="6"/>
        <v>120</v>
      </c>
    </row>
    <row r="154" spans="1:7" x14ac:dyDescent="0.2">
      <c r="A154" s="16" t="str">
        <f t="shared" si="5"/>
        <v>TIAGO DA SILVA -SÊNIOR 30-TMB Estadual - 1ª Etapa - Carlos Barbosa/RS - 2025.</v>
      </c>
      <c r="B154" s="19">
        <v>5</v>
      </c>
      <c r="C154" s="18" t="s">
        <v>75</v>
      </c>
      <c r="D154" s="18" t="s">
        <v>47</v>
      </c>
      <c r="E154" s="19" t="s">
        <v>179</v>
      </c>
      <c r="F154" s="18" t="s">
        <v>22</v>
      </c>
      <c r="G154" s="16">
        <f t="shared" si="6"/>
        <v>60</v>
      </c>
    </row>
    <row r="155" spans="1:7" x14ac:dyDescent="0.2">
      <c r="A155" s="16" t="str">
        <f t="shared" si="5"/>
        <v>ARTHUR LAVALL DIAS-SÊNIOR 30-TMB Estadual - 1ª Etapa - Carlos Barbosa/RS - 2025.</v>
      </c>
      <c r="B155" s="19">
        <v>5</v>
      </c>
      <c r="C155" s="18" t="s">
        <v>114</v>
      </c>
      <c r="D155" s="18" t="s">
        <v>27</v>
      </c>
      <c r="E155" s="19" t="s">
        <v>179</v>
      </c>
      <c r="F155" s="18" t="s">
        <v>22</v>
      </c>
      <c r="G155" s="16">
        <f t="shared" si="6"/>
        <v>60</v>
      </c>
    </row>
    <row r="156" spans="1:7" x14ac:dyDescent="0.2">
      <c r="A156" s="16" t="str">
        <f t="shared" si="5"/>
        <v>THIAGO FERREIRA PRESTES DOS SANTOS-SÊNIOR 30-TMB Estadual - 1ª Etapa - Carlos Barbosa/RS - 2025.</v>
      </c>
      <c r="B156" s="19">
        <v>5</v>
      </c>
      <c r="C156" s="18" t="s">
        <v>97</v>
      </c>
      <c r="D156" s="18" t="s">
        <v>27</v>
      </c>
      <c r="E156" s="19" t="s">
        <v>179</v>
      </c>
      <c r="F156" s="18" t="s">
        <v>22</v>
      </c>
      <c r="G156" s="16">
        <f t="shared" si="6"/>
        <v>60</v>
      </c>
    </row>
    <row r="157" spans="1:7" x14ac:dyDescent="0.2">
      <c r="A157" s="16" t="str">
        <f t="shared" si="5"/>
        <v>MATHEUS BASSEDONI DOSSENA-SÊNIOR 30-TMB Estadual - 1ª Etapa - Carlos Barbosa/RS - 2025.</v>
      </c>
      <c r="B157" s="19">
        <v>5</v>
      </c>
      <c r="C157" s="18" t="s">
        <v>122</v>
      </c>
      <c r="D157" s="18" t="s">
        <v>30</v>
      </c>
      <c r="E157" s="19" t="s">
        <v>179</v>
      </c>
      <c r="F157" s="18" t="s">
        <v>22</v>
      </c>
      <c r="G157" s="16">
        <f t="shared" si="6"/>
        <v>60</v>
      </c>
    </row>
    <row r="158" spans="1:7" x14ac:dyDescent="0.2">
      <c r="A158" s="16" t="str">
        <f t="shared" si="5"/>
        <v>ROBSON LUIS OLBERMANN-SÊNIOR 30-TMB Estadual - 1ª Etapa - Carlos Barbosa/RS - 2025.</v>
      </c>
      <c r="B158" s="19">
        <v>9</v>
      </c>
      <c r="C158" s="18" t="s">
        <v>115</v>
      </c>
      <c r="D158" s="18" t="s">
        <v>27</v>
      </c>
      <c r="E158" s="19" t="s">
        <v>179</v>
      </c>
      <c r="F158" s="18" t="s">
        <v>22</v>
      </c>
      <c r="G158" s="16">
        <f t="shared" si="6"/>
        <v>0</v>
      </c>
    </row>
    <row r="159" spans="1:7" x14ac:dyDescent="0.2">
      <c r="A159" s="16" t="str">
        <f t="shared" si="5"/>
        <v>ELSON WILLIAM DE MATOS-SÊNIOR 30-TMB Estadual - 1ª Etapa - Carlos Barbosa/RS - 2025.</v>
      </c>
      <c r="B159" s="19">
        <v>9</v>
      </c>
      <c r="C159" s="18" t="s">
        <v>121</v>
      </c>
      <c r="D159" s="18" t="s">
        <v>30</v>
      </c>
      <c r="E159" s="19" t="s">
        <v>179</v>
      </c>
      <c r="F159" s="18" t="s">
        <v>22</v>
      </c>
      <c r="G159" s="16">
        <f t="shared" si="6"/>
        <v>0</v>
      </c>
    </row>
    <row r="160" spans="1:7" x14ac:dyDescent="0.2">
      <c r="A160" s="16" t="str">
        <f t="shared" si="5"/>
        <v>EDUARDO LEVANDOVSKI-SÊNIOR 30-TMB Estadual - 1ª Etapa - Carlos Barbosa/RS - 2025.</v>
      </c>
      <c r="B160" s="19">
        <v>17</v>
      </c>
      <c r="C160" s="18" t="s">
        <v>135</v>
      </c>
      <c r="D160" s="18" t="s">
        <v>30</v>
      </c>
      <c r="E160" s="19" t="s">
        <v>179</v>
      </c>
      <c r="F160" s="18" t="s">
        <v>22</v>
      </c>
      <c r="G160" s="16">
        <f t="shared" si="6"/>
        <v>0</v>
      </c>
    </row>
    <row r="161" spans="1:7" x14ac:dyDescent="0.2">
      <c r="A161" s="16" t="str">
        <f t="shared" si="5"/>
        <v>LUAN FONSECA GARCIA-SÊNIOR 30-TMB Estadual - 1ª Etapa - Carlos Barbosa/RS - 2025.</v>
      </c>
      <c r="B161" s="19">
        <v>17</v>
      </c>
      <c r="C161" s="18" t="s">
        <v>163</v>
      </c>
      <c r="D161" s="18" t="s">
        <v>30</v>
      </c>
      <c r="E161" s="19" t="s">
        <v>179</v>
      </c>
      <c r="F161" s="18" t="s">
        <v>22</v>
      </c>
      <c r="G161" s="16">
        <f t="shared" si="6"/>
        <v>0</v>
      </c>
    </row>
    <row r="162" spans="1:7" x14ac:dyDescent="0.2">
      <c r="A162" s="16" t="str">
        <f t="shared" si="5"/>
        <v>RODRIGO PASA-SÊNIOR 30-TMB Estadual - 1ª Etapa - Carlos Barbosa/RS - 2025.</v>
      </c>
      <c r="B162" s="19">
        <v>17</v>
      </c>
      <c r="C162" s="18" t="s">
        <v>150</v>
      </c>
      <c r="D162" s="18" t="s">
        <v>30</v>
      </c>
      <c r="E162" s="19" t="s">
        <v>179</v>
      </c>
      <c r="F162" s="18" t="s">
        <v>22</v>
      </c>
      <c r="G162" s="16">
        <f t="shared" si="6"/>
        <v>0</v>
      </c>
    </row>
    <row r="163" spans="1:7" x14ac:dyDescent="0.2">
      <c r="A163" s="16" t="str">
        <f t="shared" si="5"/>
        <v>HENRIQUE SANTOS DE SOUZA-SÊNIOR 30-TMB Estadual - 1ª Etapa - Carlos Barbosa/RS - 2025.</v>
      </c>
      <c r="B163" s="19">
        <v>17</v>
      </c>
      <c r="C163" s="18" t="s">
        <v>145</v>
      </c>
      <c r="D163" s="18" t="s">
        <v>47</v>
      </c>
      <c r="E163" s="19" t="s">
        <v>179</v>
      </c>
      <c r="F163" s="18" t="s">
        <v>22</v>
      </c>
      <c r="G163" s="16">
        <f t="shared" si="6"/>
        <v>0</v>
      </c>
    </row>
    <row r="164" spans="1:7" x14ac:dyDescent="0.2">
      <c r="A164" s="16" t="str">
        <f t="shared" si="5"/>
        <v>MÁRCIO ANTONIO MINUSSO MACIEL-SÊNIOR 30-TMB Estadual - 1ª Etapa - Carlos Barbosa/RS - 2025.</v>
      </c>
      <c r="B164" s="19">
        <v>17</v>
      </c>
      <c r="C164" s="18" t="s">
        <v>157</v>
      </c>
      <c r="D164" s="18" t="s">
        <v>20</v>
      </c>
      <c r="E164" s="19" t="s">
        <v>179</v>
      </c>
      <c r="F164" s="18" t="s">
        <v>22</v>
      </c>
      <c r="G164" s="16">
        <f t="shared" si="6"/>
        <v>0</v>
      </c>
    </row>
    <row r="165" spans="1:7" ht="15" x14ac:dyDescent="0.25">
      <c r="A165" s="16" t="str">
        <f t="shared" si="5"/>
        <v>--</v>
      </c>
      <c r="B165" s="17" t="s">
        <v>181</v>
      </c>
      <c r="C165" s="18"/>
      <c r="D165" s="18"/>
      <c r="E165" s="18"/>
      <c r="F165" s="18"/>
      <c r="G165" s="16">
        <f t="shared" si="6"/>
        <v>0</v>
      </c>
    </row>
    <row r="166" spans="1:7" x14ac:dyDescent="0.2">
      <c r="A166" s="16" t="str">
        <f t="shared" si="5"/>
        <v>HENRIQUE CLAIN IBING BUENO-SUB-09 MAS-TMB Estadual - 1ª Etapa - Carlos Barbosa/RS - 2025.</v>
      </c>
      <c r="B166" s="19">
        <v>1</v>
      </c>
      <c r="C166" s="18" t="s">
        <v>182</v>
      </c>
      <c r="D166" s="18" t="s">
        <v>53</v>
      </c>
      <c r="E166" s="19" t="s">
        <v>183</v>
      </c>
      <c r="F166" s="18" t="s">
        <v>22</v>
      </c>
      <c r="G166" s="16">
        <f t="shared" si="6"/>
        <v>200</v>
      </c>
    </row>
    <row r="167" spans="1:7" x14ac:dyDescent="0.2">
      <c r="A167" s="16" t="str">
        <f t="shared" si="5"/>
        <v>LEONARDO MIKOLASKI BELUSSO-SUB-09 MAS-TMB Estadual - 1ª Etapa - Carlos Barbosa/RS - 2025.</v>
      </c>
      <c r="B167" s="19">
        <v>2</v>
      </c>
      <c r="C167" s="18" t="s">
        <v>184</v>
      </c>
      <c r="D167" s="18" t="s">
        <v>20</v>
      </c>
      <c r="E167" s="19" t="s">
        <v>183</v>
      </c>
      <c r="F167" s="18" t="s">
        <v>22</v>
      </c>
      <c r="G167" s="16">
        <f t="shared" si="6"/>
        <v>160</v>
      </c>
    </row>
    <row r="168" spans="1:7" x14ac:dyDescent="0.2">
      <c r="A168" s="16" t="str">
        <f t="shared" si="5"/>
        <v>THIAGO HENRIQUE TOMASINI-SUB-09 MAS-TMB Estadual - 1ª Etapa - Carlos Barbosa/RS - 2025.</v>
      </c>
      <c r="B168" s="19">
        <v>3</v>
      </c>
      <c r="C168" s="18" t="s">
        <v>185</v>
      </c>
      <c r="D168" s="18" t="s">
        <v>20</v>
      </c>
      <c r="E168" s="19" t="s">
        <v>183</v>
      </c>
      <c r="F168" s="18" t="s">
        <v>22</v>
      </c>
      <c r="G168" s="16">
        <f t="shared" si="6"/>
        <v>120</v>
      </c>
    </row>
    <row r="169" spans="1:7" x14ac:dyDescent="0.2">
      <c r="A169" s="16" t="str">
        <f t="shared" si="5"/>
        <v>ARTHUR ZANELLA BAGGIO-SUB-09 MAS-TMB Estadual - 1ª Etapa - Carlos Barbosa/RS - 2025.</v>
      </c>
      <c r="B169" s="19">
        <v>3</v>
      </c>
      <c r="C169" s="18" t="s">
        <v>186</v>
      </c>
      <c r="D169" s="18" t="s">
        <v>20</v>
      </c>
      <c r="E169" s="19" t="s">
        <v>183</v>
      </c>
      <c r="F169" s="18" t="s">
        <v>22</v>
      </c>
      <c r="G169" s="16">
        <f t="shared" si="6"/>
        <v>120</v>
      </c>
    </row>
    <row r="170" spans="1:7" ht="15" x14ac:dyDescent="0.25">
      <c r="A170" s="16" t="str">
        <f t="shared" si="5"/>
        <v>--</v>
      </c>
      <c r="B170" s="17" t="s">
        <v>18</v>
      </c>
      <c r="C170" s="18"/>
      <c r="D170" s="18"/>
      <c r="E170" s="18"/>
      <c r="F170" s="18"/>
      <c r="G170" s="16">
        <f t="shared" si="6"/>
        <v>0</v>
      </c>
    </row>
    <row r="171" spans="1:7" x14ac:dyDescent="0.2">
      <c r="A171" s="16" t="str">
        <f t="shared" si="5"/>
        <v>HELENA BRANDALISE-SUB-11 FEM-TMB Estadual - 1ª Etapa - Carlos Barbosa/RS - 2025.</v>
      </c>
      <c r="B171" s="19">
        <v>1</v>
      </c>
      <c r="C171" s="18" t="s">
        <v>19</v>
      </c>
      <c r="D171" s="18" t="s">
        <v>20</v>
      </c>
      <c r="E171" s="19" t="s">
        <v>21</v>
      </c>
      <c r="F171" s="18" t="s">
        <v>22</v>
      </c>
      <c r="G171" s="16">
        <f t="shared" si="6"/>
        <v>200</v>
      </c>
    </row>
    <row r="172" spans="1:7" x14ac:dyDescent="0.2">
      <c r="A172" s="16" t="str">
        <f t="shared" si="5"/>
        <v>ANA JÚLIA DE GIACOMETTI SCHOEFFER-SUB-11 FEM-TMB Estadual - 1ª Etapa - Carlos Barbosa/RS - 2025.</v>
      </c>
      <c r="B172" s="19">
        <v>2</v>
      </c>
      <c r="C172" s="18" t="s">
        <v>23</v>
      </c>
      <c r="D172" s="18" t="s">
        <v>20</v>
      </c>
      <c r="E172" s="19" t="s">
        <v>21</v>
      </c>
      <c r="F172" s="18" t="s">
        <v>22</v>
      </c>
      <c r="G172" s="16">
        <f t="shared" si="6"/>
        <v>160</v>
      </c>
    </row>
    <row r="173" spans="1:7" x14ac:dyDescent="0.2">
      <c r="A173" s="16" t="str">
        <f t="shared" si="5"/>
        <v>NATÁLIA TOTEL BORGES NUNES -SUB-11 FEM-TMB Estadual - 1ª Etapa - Carlos Barbosa/RS - 2025.</v>
      </c>
      <c r="B173" s="19">
        <v>3</v>
      </c>
      <c r="C173" s="18" t="s">
        <v>24</v>
      </c>
      <c r="D173" s="18" t="s">
        <v>20</v>
      </c>
      <c r="E173" s="19" t="s">
        <v>21</v>
      </c>
      <c r="F173" s="18" t="s">
        <v>22</v>
      </c>
      <c r="G173" s="16">
        <f t="shared" si="6"/>
        <v>120</v>
      </c>
    </row>
    <row r="174" spans="1:7" ht="15" x14ac:dyDescent="0.25">
      <c r="A174" s="16" t="str">
        <f t="shared" si="5"/>
        <v>--</v>
      </c>
      <c r="B174" s="17" t="s">
        <v>187</v>
      </c>
      <c r="C174" s="18"/>
      <c r="D174" s="18"/>
      <c r="E174" s="18"/>
      <c r="F174" s="18"/>
      <c r="G174" s="16">
        <f t="shared" si="6"/>
        <v>0</v>
      </c>
    </row>
    <row r="175" spans="1:7" x14ac:dyDescent="0.2">
      <c r="A175" s="16" t="str">
        <f t="shared" si="5"/>
        <v>MATHEUS TROJAHN FRANTZ-SUB-11 MAS-TMB Estadual - 1ª Etapa - Carlos Barbosa/RS - 2025.</v>
      </c>
      <c r="B175" s="19">
        <v>1</v>
      </c>
      <c r="C175" s="18" t="s">
        <v>188</v>
      </c>
      <c r="D175" s="18" t="s">
        <v>30</v>
      </c>
      <c r="E175" s="19" t="s">
        <v>189</v>
      </c>
      <c r="F175" s="18" t="s">
        <v>22</v>
      </c>
      <c r="G175" s="16">
        <f t="shared" si="6"/>
        <v>200</v>
      </c>
    </row>
    <row r="176" spans="1:7" x14ac:dyDescent="0.2">
      <c r="A176" s="16" t="str">
        <f t="shared" si="5"/>
        <v>HENRIQUE CLAIN IBING BUENO-SUB-11 MAS-TMB Estadual - 1ª Etapa - Carlos Barbosa/RS - 2025.</v>
      </c>
      <c r="B176" s="19">
        <v>2</v>
      </c>
      <c r="C176" s="18" t="s">
        <v>182</v>
      </c>
      <c r="D176" s="18" t="s">
        <v>53</v>
      </c>
      <c r="E176" s="19" t="s">
        <v>189</v>
      </c>
      <c r="F176" s="18" t="s">
        <v>22</v>
      </c>
      <c r="G176" s="16">
        <f t="shared" si="6"/>
        <v>160</v>
      </c>
    </row>
    <row r="177" spans="1:7" x14ac:dyDescent="0.2">
      <c r="A177" s="16" t="str">
        <f t="shared" si="5"/>
        <v>VICENTE GUERRA CARRA-SUB-11 MAS-TMB Estadual - 1ª Etapa - Carlos Barbosa/RS - 2025.</v>
      </c>
      <c r="B177" s="19">
        <v>3</v>
      </c>
      <c r="C177" s="18" t="s">
        <v>190</v>
      </c>
      <c r="D177" s="18" t="s">
        <v>20</v>
      </c>
      <c r="E177" s="19" t="s">
        <v>189</v>
      </c>
      <c r="F177" s="18" t="s">
        <v>22</v>
      </c>
      <c r="G177" s="16">
        <f t="shared" si="6"/>
        <v>120</v>
      </c>
    </row>
    <row r="178" spans="1:7" x14ac:dyDescent="0.2">
      <c r="A178" s="16" t="str">
        <f t="shared" si="5"/>
        <v>LEONARDO MIKOLASKI BELUSSO-SUB-11 MAS-TMB Estadual - 1ª Etapa - Carlos Barbosa/RS - 2025.</v>
      </c>
      <c r="B178" s="19">
        <v>3</v>
      </c>
      <c r="C178" s="18" t="s">
        <v>184</v>
      </c>
      <c r="D178" s="18" t="s">
        <v>20</v>
      </c>
      <c r="E178" s="19" t="s">
        <v>189</v>
      </c>
      <c r="F178" s="18" t="s">
        <v>22</v>
      </c>
      <c r="G178" s="16">
        <f t="shared" si="6"/>
        <v>120</v>
      </c>
    </row>
    <row r="179" spans="1:7" x14ac:dyDescent="0.2">
      <c r="A179" s="16" t="str">
        <f t="shared" si="5"/>
        <v>PABLO VALIM CARBONAI-SUB-11 MAS-TMB Estadual - 1ª Etapa - Carlos Barbosa/RS - 2025.</v>
      </c>
      <c r="B179" s="19">
        <v>5</v>
      </c>
      <c r="C179" s="18" t="s">
        <v>191</v>
      </c>
      <c r="D179" s="18" t="s">
        <v>30</v>
      </c>
      <c r="E179" s="19" t="s">
        <v>189</v>
      </c>
      <c r="F179" s="18" t="s">
        <v>22</v>
      </c>
      <c r="G179" s="16">
        <f t="shared" si="6"/>
        <v>60</v>
      </c>
    </row>
    <row r="180" spans="1:7" x14ac:dyDescent="0.2">
      <c r="A180" s="16" t="str">
        <f t="shared" si="5"/>
        <v>MIGUEL MARTINS MENDES-SUB-11 MAS-TMB Estadual - 1ª Etapa - Carlos Barbosa/RS - 2025.</v>
      </c>
      <c r="B180" s="19">
        <v>5</v>
      </c>
      <c r="C180" s="18" t="s">
        <v>192</v>
      </c>
      <c r="D180" s="18" t="s">
        <v>53</v>
      </c>
      <c r="E180" s="19" t="s">
        <v>189</v>
      </c>
      <c r="F180" s="18" t="s">
        <v>22</v>
      </c>
      <c r="G180" s="16">
        <f t="shared" si="6"/>
        <v>60</v>
      </c>
    </row>
    <row r="181" spans="1:7" x14ac:dyDescent="0.2">
      <c r="A181" s="16" t="str">
        <f t="shared" si="5"/>
        <v>BERNARDO DA SILVA ÁVILA-SUB-11 MAS-TMB Estadual - 1ª Etapa - Carlos Barbosa/RS - 2025.</v>
      </c>
      <c r="B181" s="19">
        <v>9</v>
      </c>
      <c r="C181" s="18" t="s">
        <v>193</v>
      </c>
      <c r="D181" s="18" t="s">
        <v>47</v>
      </c>
      <c r="E181" s="19" t="s">
        <v>189</v>
      </c>
      <c r="F181" s="18" t="s">
        <v>22</v>
      </c>
      <c r="G181" s="16">
        <f t="shared" si="6"/>
        <v>0</v>
      </c>
    </row>
    <row r="182" spans="1:7" x14ac:dyDescent="0.2">
      <c r="A182" s="16" t="str">
        <f t="shared" si="5"/>
        <v>RAFAEL PORTO LUCAS-SUB-11 MAS-TMB Estadual - 1ª Etapa - Carlos Barbosa/RS - 2025.</v>
      </c>
      <c r="B182" s="19">
        <v>9</v>
      </c>
      <c r="C182" s="18" t="s">
        <v>194</v>
      </c>
      <c r="D182" s="18" t="s">
        <v>128</v>
      </c>
      <c r="E182" s="19" t="s">
        <v>189</v>
      </c>
      <c r="F182" s="18" t="s">
        <v>22</v>
      </c>
      <c r="G182" s="16">
        <f t="shared" si="6"/>
        <v>0</v>
      </c>
    </row>
    <row r="183" spans="1:7" x14ac:dyDescent="0.2">
      <c r="A183" s="16" t="str">
        <f t="shared" si="5"/>
        <v>ARTHUR ZANELLA BAGGIO-SUB-11 MAS-TMB Estadual - 1ª Etapa - Carlos Barbosa/RS - 2025.</v>
      </c>
      <c r="B183" s="19">
        <v>9</v>
      </c>
      <c r="C183" s="18" t="s">
        <v>186</v>
      </c>
      <c r="D183" s="18" t="s">
        <v>20</v>
      </c>
      <c r="E183" s="19" t="s">
        <v>189</v>
      </c>
      <c r="F183" s="18" t="s">
        <v>22</v>
      </c>
      <c r="G183" s="16">
        <f t="shared" si="6"/>
        <v>0</v>
      </c>
    </row>
    <row r="184" spans="1:7" ht="15" x14ac:dyDescent="0.25">
      <c r="A184" s="16" t="str">
        <f t="shared" si="5"/>
        <v>--</v>
      </c>
      <c r="B184" s="17" t="s">
        <v>25</v>
      </c>
      <c r="C184" s="18"/>
      <c r="D184" s="18"/>
      <c r="E184" s="18"/>
      <c r="F184" s="18"/>
      <c r="G184" s="16">
        <f t="shared" si="6"/>
        <v>0</v>
      </c>
    </row>
    <row r="185" spans="1:7" x14ac:dyDescent="0.2">
      <c r="A185" s="16" t="str">
        <f t="shared" si="5"/>
        <v>ALICE DALLA CORTE-SUB-13 FEM-TMB Estadual - 1ª Etapa - Carlos Barbosa/RS - 2025.</v>
      </c>
      <c r="B185" s="19">
        <v>1</v>
      </c>
      <c r="C185" s="18" t="s">
        <v>26</v>
      </c>
      <c r="D185" s="18" t="s">
        <v>27</v>
      </c>
      <c r="E185" s="19" t="s">
        <v>28</v>
      </c>
      <c r="F185" s="18" t="s">
        <v>22</v>
      </c>
      <c r="G185" s="16">
        <f t="shared" si="6"/>
        <v>200</v>
      </c>
    </row>
    <row r="186" spans="1:7" x14ac:dyDescent="0.2">
      <c r="A186" s="16" t="str">
        <f t="shared" si="5"/>
        <v>VALENTINA JORGE YATSU-SUB-13 FEM-TMB Estadual - 1ª Etapa - Carlos Barbosa/RS - 2025.</v>
      </c>
      <c r="B186" s="19">
        <v>2</v>
      </c>
      <c r="C186" s="18" t="s">
        <v>29</v>
      </c>
      <c r="D186" s="18" t="s">
        <v>30</v>
      </c>
      <c r="E186" s="19" t="s">
        <v>28</v>
      </c>
      <c r="F186" s="18" t="s">
        <v>22</v>
      </c>
      <c r="G186" s="16">
        <f t="shared" si="6"/>
        <v>160</v>
      </c>
    </row>
    <row r="187" spans="1:7" x14ac:dyDescent="0.2">
      <c r="A187" s="16" t="str">
        <f t="shared" si="5"/>
        <v>HELENA BRANDALISE-SUB-13 FEM-TMB Estadual - 1ª Etapa - Carlos Barbosa/RS - 2025.</v>
      </c>
      <c r="B187" s="19">
        <v>3</v>
      </c>
      <c r="C187" s="18" t="s">
        <v>19</v>
      </c>
      <c r="D187" s="18" t="s">
        <v>20</v>
      </c>
      <c r="E187" s="19" t="s">
        <v>28</v>
      </c>
      <c r="F187" s="18" t="s">
        <v>22</v>
      </c>
      <c r="G187" s="16">
        <f t="shared" si="6"/>
        <v>120</v>
      </c>
    </row>
    <row r="188" spans="1:7" x14ac:dyDescent="0.2">
      <c r="A188" s="16" t="str">
        <f t="shared" si="5"/>
        <v>ANA JÚLIA DE GIACOMETTI SCHOEFFER-SUB-13 FEM-TMB Estadual - 1ª Etapa - Carlos Barbosa/RS - 2025.</v>
      </c>
      <c r="B188" s="19">
        <v>3</v>
      </c>
      <c r="C188" s="18" t="s">
        <v>23</v>
      </c>
      <c r="D188" s="18" t="s">
        <v>20</v>
      </c>
      <c r="E188" s="19" t="s">
        <v>28</v>
      </c>
      <c r="F188" s="18" t="s">
        <v>22</v>
      </c>
      <c r="G188" s="16">
        <f t="shared" si="6"/>
        <v>120</v>
      </c>
    </row>
    <row r="189" spans="1:7" ht="15" x14ac:dyDescent="0.25">
      <c r="A189" s="16" t="str">
        <f t="shared" si="5"/>
        <v>--</v>
      </c>
      <c r="B189" s="17" t="s">
        <v>195</v>
      </c>
      <c r="C189" s="18"/>
      <c r="D189" s="18"/>
      <c r="E189" s="18"/>
      <c r="F189" s="18"/>
      <c r="G189" s="16">
        <f t="shared" si="6"/>
        <v>0</v>
      </c>
    </row>
    <row r="190" spans="1:7" x14ac:dyDescent="0.2">
      <c r="A190" s="16" t="str">
        <f t="shared" si="5"/>
        <v>EDUARDO BRIZOLLA FRICK-SUB-13 MAS-TMB Estadual - 1ª Etapa - Carlos Barbosa/RS - 2025.</v>
      </c>
      <c r="B190" s="19">
        <v>1</v>
      </c>
      <c r="C190" s="18" t="s">
        <v>196</v>
      </c>
      <c r="D190" s="18" t="s">
        <v>53</v>
      </c>
      <c r="E190" s="19" t="s">
        <v>197</v>
      </c>
      <c r="F190" s="18" t="s">
        <v>22</v>
      </c>
      <c r="G190" s="16">
        <f t="shared" si="6"/>
        <v>200</v>
      </c>
    </row>
    <row r="191" spans="1:7" x14ac:dyDescent="0.2">
      <c r="A191" s="16" t="str">
        <f t="shared" si="5"/>
        <v>DAVI MULLER TRES PAN-SUB-13 MAS-TMB Estadual - 1ª Etapa - Carlos Barbosa/RS - 2025.</v>
      </c>
      <c r="B191" s="19">
        <v>2</v>
      </c>
      <c r="C191" s="18" t="s">
        <v>198</v>
      </c>
      <c r="D191" s="18" t="s">
        <v>61</v>
      </c>
      <c r="E191" s="19" t="s">
        <v>197</v>
      </c>
      <c r="F191" s="18" t="s">
        <v>22</v>
      </c>
      <c r="G191" s="16">
        <f t="shared" si="6"/>
        <v>160</v>
      </c>
    </row>
    <row r="192" spans="1:7" x14ac:dyDescent="0.2">
      <c r="A192" s="16" t="str">
        <f t="shared" si="5"/>
        <v>OTÁVIO COLOMBO DOS SANTOS-SUB-13 MAS-TMB Estadual - 1ª Etapa - Carlos Barbosa/RS - 2025.</v>
      </c>
      <c r="B192" s="19">
        <v>3</v>
      </c>
      <c r="C192" s="18" t="s">
        <v>199</v>
      </c>
      <c r="D192" s="18" t="s">
        <v>44</v>
      </c>
      <c r="E192" s="19" t="s">
        <v>197</v>
      </c>
      <c r="F192" s="18" t="s">
        <v>22</v>
      </c>
      <c r="G192" s="16">
        <f t="shared" si="6"/>
        <v>120</v>
      </c>
    </row>
    <row r="193" spans="1:7" x14ac:dyDescent="0.2">
      <c r="A193" s="16" t="str">
        <f t="shared" si="5"/>
        <v>HENRIQUE ZAUPA DORNELES-SUB-13 MAS-TMB Estadual - 1ª Etapa - Carlos Barbosa/RS - 2025.</v>
      </c>
      <c r="B193" s="19">
        <v>3</v>
      </c>
      <c r="C193" s="18" t="s">
        <v>200</v>
      </c>
      <c r="D193" s="18" t="s">
        <v>36</v>
      </c>
      <c r="E193" s="19" t="s">
        <v>197</v>
      </c>
      <c r="F193" s="18" t="s">
        <v>22</v>
      </c>
      <c r="G193" s="16">
        <f t="shared" si="6"/>
        <v>120</v>
      </c>
    </row>
    <row r="194" spans="1:7" x14ac:dyDescent="0.2">
      <c r="A194" s="16" t="str">
        <f t="shared" si="5"/>
        <v>LEONARDO BRANDALISE-SUB-13 MAS-TMB Estadual - 1ª Etapa - Carlos Barbosa/RS - 2025.</v>
      </c>
      <c r="B194" s="19">
        <v>5</v>
      </c>
      <c r="C194" s="18" t="s">
        <v>201</v>
      </c>
      <c r="D194" s="18" t="s">
        <v>20</v>
      </c>
      <c r="E194" s="19" t="s">
        <v>197</v>
      </c>
      <c r="F194" s="18" t="s">
        <v>22</v>
      </c>
      <c r="G194" s="16">
        <f t="shared" si="6"/>
        <v>60</v>
      </c>
    </row>
    <row r="195" spans="1:7" x14ac:dyDescent="0.2">
      <c r="A195" s="16" t="str">
        <f t="shared" ref="A195:A258" si="7">_xlfn.CONCAT(C195,"-",E195,"-",F195)</f>
        <v>JOÃO DIAS CAPILHEIRA-SUB-13 MAS-TMB Estadual - 1ª Etapa - Carlos Barbosa/RS - 2025.</v>
      </c>
      <c r="B195" s="19">
        <v>5</v>
      </c>
      <c r="C195" s="18" t="s">
        <v>202</v>
      </c>
      <c r="D195" s="18" t="s">
        <v>128</v>
      </c>
      <c r="E195" s="19" t="s">
        <v>197</v>
      </c>
      <c r="F195" s="18" t="s">
        <v>22</v>
      </c>
      <c r="G195" s="16">
        <f t="shared" si="6"/>
        <v>60</v>
      </c>
    </row>
    <row r="196" spans="1:7" x14ac:dyDescent="0.2">
      <c r="A196" s="16" t="str">
        <f t="shared" si="7"/>
        <v>ANTÔNIO FLORES DE SOUZA-SUB-13 MAS-TMB Estadual - 1ª Etapa - Carlos Barbosa/RS - 2025.</v>
      </c>
      <c r="B196" s="19">
        <v>5</v>
      </c>
      <c r="C196" s="18" t="s">
        <v>203</v>
      </c>
      <c r="D196" s="18" t="s">
        <v>36</v>
      </c>
      <c r="E196" s="19" t="s">
        <v>197</v>
      </c>
      <c r="F196" s="18" t="s">
        <v>22</v>
      </c>
      <c r="G196" s="16">
        <f t="shared" si="6"/>
        <v>60</v>
      </c>
    </row>
    <row r="197" spans="1:7" x14ac:dyDescent="0.2">
      <c r="A197" s="16" t="str">
        <f t="shared" si="7"/>
        <v>DAVY POLLI -SUB-13 MAS-TMB Estadual - 1ª Etapa - Carlos Barbosa/RS - 2025.</v>
      </c>
      <c r="B197" s="19">
        <v>5</v>
      </c>
      <c r="C197" s="18" t="s">
        <v>204</v>
      </c>
      <c r="D197" s="18" t="s">
        <v>51</v>
      </c>
      <c r="E197" s="19" t="s">
        <v>197</v>
      </c>
      <c r="F197" s="18" t="s">
        <v>22</v>
      </c>
      <c r="G197" s="16">
        <f t="shared" si="6"/>
        <v>60</v>
      </c>
    </row>
    <row r="198" spans="1:7" x14ac:dyDescent="0.2">
      <c r="A198" s="16" t="str">
        <f t="shared" si="7"/>
        <v>MATHEUS TROJAHN FRANTZ-SUB-13 MAS-TMB Estadual - 1ª Etapa - Carlos Barbosa/RS - 2025.</v>
      </c>
      <c r="B198" s="19">
        <v>9</v>
      </c>
      <c r="C198" s="18" t="s">
        <v>188</v>
      </c>
      <c r="D198" s="18" t="s">
        <v>30</v>
      </c>
      <c r="E198" s="19" t="s">
        <v>197</v>
      </c>
      <c r="F198" s="18" t="s">
        <v>22</v>
      </c>
      <c r="G198" s="16">
        <f t="shared" ref="G198:G261" si="8">IF(B198=1,200,IF(B198=2,160,IF(B198=3,120,IF(B198=5,60,IF(B198=6,60,IF(B198=7,60,IF(B198=8,60,0)))))))</f>
        <v>0</v>
      </c>
    </row>
    <row r="199" spans="1:7" x14ac:dyDescent="0.2">
      <c r="A199" s="16" t="str">
        <f t="shared" si="7"/>
        <v>BERNARDO SACHET MANFROI -SUB-13 MAS-TMB Estadual - 1ª Etapa - Carlos Barbosa/RS - 2025.</v>
      </c>
      <c r="B199" s="19">
        <v>9</v>
      </c>
      <c r="C199" s="18" t="s">
        <v>205</v>
      </c>
      <c r="D199" s="18" t="s">
        <v>20</v>
      </c>
      <c r="E199" s="19" t="s">
        <v>197</v>
      </c>
      <c r="F199" s="18" t="s">
        <v>22</v>
      </c>
      <c r="G199" s="16">
        <f t="shared" si="8"/>
        <v>0</v>
      </c>
    </row>
    <row r="200" spans="1:7" x14ac:dyDescent="0.2">
      <c r="A200" s="16" t="str">
        <f t="shared" si="7"/>
        <v>LUCAS CLAIN IBING BUENO-SUB-13 MAS-TMB Estadual - 1ª Etapa - Carlos Barbosa/RS - 2025.</v>
      </c>
      <c r="B200" s="19">
        <v>9</v>
      </c>
      <c r="C200" s="18" t="s">
        <v>206</v>
      </c>
      <c r="D200" s="18" t="s">
        <v>53</v>
      </c>
      <c r="E200" s="19" t="s">
        <v>197</v>
      </c>
      <c r="F200" s="18" t="s">
        <v>22</v>
      </c>
      <c r="G200" s="16">
        <f t="shared" si="8"/>
        <v>0</v>
      </c>
    </row>
    <row r="201" spans="1:7" x14ac:dyDescent="0.2">
      <c r="A201" s="16" t="str">
        <f t="shared" si="7"/>
        <v>BERNARDO DE MACEDO REUS-SUB-13 MAS-TMB Estadual - 1ª Etapa - Carlos Barbosa/RS - 2025.</v>
      </c>
      <c r="B201" s="19">
        <v>9</v>
      </c>
      <c r="C201" s="18" t="s">
        <v>207</v>
      </c>
      <c r="D201" s="18" t="s">
        <v>30</v>
      </c>
      <c r="E201" s="19" t="s">
        <v>197</v>
      </c>
      <c r="F201" s="18" t="s">
        <v>22</v>
      </c>
      <c r="G201" s="16">
        <f t="shared" si="8"/>
        <v>0</v>
      </c>
    </row>
    <row r="202" spans="1:7" x14ac:dyDescent="0.2">
      <c r="A202" s="16" t="str">
        <f t="shared" si="7"/>
        <v>RAFAEL PORTO LUCAS-SUB-13 MAS-TMB Estadual - 1ª Etapa - Carlos Barbosa/RS - 2025.</v>
      </c>
      <c r="B202" s="19">
        <v>9</v>
      </c>
      <c r="C202" s="18" t="s">
        <v>194</v>
      </c>
      <c r="D202" s="18" t="s">
        <v>128</v>
      </c>
      <c r="E202" s="19" t="s">
        <v>197</v>
      </c>
      <c r="F202" s="18" t="s">
        <v>22</v>
      </c>
      <c r="G202" s="16">
        <f t="shared" si="8"/>
        <v>0</v>
      </c>
    </row>
    <row r="203" spans="1:7" ht="15" x14ac:dyDescent="0.25">
      <c r="A203" s="16" t="str">
        <f t="shared" si="7"/>
        <v>--</v>
      </c>
      <c r="B203" s="17" t="s">
        <v>208</v>
      </c>
      <c r="C203" s="18"/>
      <c r="D203" s="18"/>
      <c r="E203" s="18"/>
      <c r="F203" s="18"/>
      <c r="G203" s="16">
        <f t="shared" si="8"/>
        <v>0</v>
      </c>
    </row>
    <row r="204" spans="1:7" x14ac:dyDescent="0.2">
      <c r="A204" s="16" t="str">
        <f t="shared" si="7"/>
        <v>BETINA ALMEIDA FONSECA -SUB-15 FEM-TMB Estadual - 1ª Etapa - Carlos Barbosa/RS - 2025.</v>
      </c>
      <c r="B204" s="19">
        <v>1</v>
      </c>
      <c r="C204" s="18" t="s">
        <v>39</v>
      </c>
      <c r="D204" s="18" t="s">
        <v>30</v>
      </c>
      <c r="E204" s="19" t="s">
        <v>209</v>
      </c>
      <c r="F204" s="18" t="s">
        <v>22</v>
      </c>
      <c r="G204" s="16">
        <f t="shared" si="8"/>
        <v>200</v>
      </c>
    </row>
    <row r="205" spans="1:7" x14ac:dyDescent="0.2">
      <c r="A205" s="16" t="str">
        <f t="shared" si="7"/>
        <v>GIULIANA DE ABREU-SUB-15 FEM-TMB Estadual - 1ª Etapa - Carlos Barbosa/RS - 2025.</v>
      </c>
      <c r="B205" s="19">
        <v>2</v>
      </c>
      <c r="C205" s="18" t="s">
        <v>60</v>
      </c>
      <c r="D205" s="18" t="s">
        <v>61</v>
      </c>
      <c r="E205" s="19" t="s">
        <v>209</v>
      </c>
      <c r="F205" s="18" t="s">
        <v>22</v>
      </c>
      <c r="G205" s="16">
        <f t="shared" si="8"/>
        <v>160</v>
      </c>
    </row>
    <row r="206" spans="1:7" x14ac:dyDescent="0.2">
      <c r="A206" s="16" t="str">
        <f t="shared" si="7"/>
        <v>ALICE DALLA CORTE-SUB-15 FEM-TMB Estadual - 1ª Etapa - Carlos Barbosa/RS - 2025.</v>
      </c>
      <c r="B206" s="19">
        <v>3</v>
      </c>
      <c r="C206" s="18" t="s">
        <v>26</v>
      </c>
      <c r="D206" s="18" t="s">
        <v>27</v>
      </c>
      <c r="E206" s="19" t="s">
        <v>209</v>
      </c>
      <c r="F206" s="18" t="s">
        <v>22</v>
      </c>
      <c r="G206" s="16">
        <f t="shared" si="8"/>
        <v>120</v>
      </c>
    </row>
    <row r="207" spans="1:7" ht="15" x14ac:dyDescent="0.25">
      <c r="A207" s="16" t="str">
        <f t="shared" si="7"/>
        <v>--</v>
      </c>
      <c r="B207" s="17" t="s">
        <v>210</v>
      </c>
      <c r="C207" s="18"/>
      <c r="D207" s="18"/>
      <c r="E207" s="18"/>
      <c r="F207" s="18"/>
      <c r="G207" s="16">
        <f t="shared" si="8"/>
        <v>0</v>
      </c>
    </row>
    <row r="208" spans="1:7" x14ac:dyDescent="0.2">
      <c r="A208" s="16" t="str">
        <f t="shared" si="7"/>
        <v>ARTUR FEHLBERG GRIMALDI CANDIDO-SUB-15 MAS-TMB Estadual - 1ª Etapa - Carlos Barbosa/RS - 2025.</v>
      </c>
      <c r="B208" s="19">
        <v>1</v>
      </c>
      <c r="C208" s="18" t="s">
        <v>211</v>
      </c>
      <c r="D208" s="18" t="s">
        <v>36</v>
      </c>
      <c r="E208" s="19" t="s">
        <v>212</v>
      </c>
      <c r="F208" s="18" t="s">
        <v>22</v>
      </c>
      <c r="G208" s="16">
        <f t="shared" si="8"/>
        <v>200</v>
      </c>
    </row>
    <row r="209" spans="1:7" x14ac:dyDescent="0.2">
      <c r="A209" s="16" t="str">
        <f t="shared" si="7"/>
        <v>LEONARDO DE SOUZA GIACOMELLI-SUB-15 MAS-TMB Estadual - 1ª Etapa - Carlos Barbosa/RS - 2025.</v>
      </c>
      <c r="B209" s="19">
        <v>2</v>
      </c>
      <c r="C209" s="18" t="s">
        <v>213</v>
      </c>
      <c r="D209" s="18" t="s">
        <v>44</v>
      </c>
      <c r="E209" s="19" t="s">
        <v>212</v>
      </c>
      <c r="F209" s="18" t="s">
        <v>22</v>
      </c>
      <c r="G209" s="16">
        <f t="shared" si="8"/>
        <v>160</v>
      </c>
    </row>
    <row r="210" spans="1:7" x14ac:dyDescent="0.2">
      <c r="A210" s="16" t="str">
        <f t="shared" si="7"/>
        <v>HENRIQUE ZAUPA DORNELES-SUB-15 MAS-TMB Estadual - 1ª Etapa - Carlos Barbosa/RS - 2025.</v>
      </c>
      <c r="B210" s="19">
        <v>3</v>
      </c>
      <c r="C210" s="18" t="s">
        <v>200</v>
      </c>
      <c r="D210" s="18" t="s">
        <v>36</v>
      </c>
      <c r="E210" s="19" t="s">
        <v>212</v>
      </c>
      <c r="F210" s="18" t="s">
        <v>22</v>
      </c>
      <c r="G210" s="16">
        <f t="shared" si="8"/>
        <v>120</v>
      </c>
    </row>
    <row r="211" spans="1:7" x14ac:dyDescent="0.2">
      <c r="A211" s="16" t="str">
        <f t="shared" si="7"/>
        <v>VINICIUS BASSO MOREIRA-SUB-15 MAS-TMB Estadual - 1ª Etapa - Carlos Barbosa/RS - 2025.</v>
      </c>
      <c r="B211" s="19">
        <v>3</v>
      </c>
      <c r="C211" s="18" t="s">
        <v>93</v>
      </c>
      <c r="D211" s="18" t="s">
        <v>27</v>
      </c>
      <c r="E211" s="19" t="s">
        <v>212</v>
      </c>
      <c r="F211" s="18" t="s">
        <v>22</v>
      </c>
      <c r="G211" s="16">
        <f t="shared" si="8"/>
        <v>120</v>
      </c>
    </row>
    <row r="212" spans="1:7" x14ac:dyDescent="0.2">
      <c r="A212" s="16" t="str">
        <f t="shared" si="7"/>
        <v>TOMAS FRANCISCO SUAREZ PIRIZ-SUB-15 MAS-TMB Estadual - 1ª Etapa - Carlos Barbosa/RS - 2025.</v>
      </c>
      <c r="B212" s="19">
        <v>5</v>
      </c>
      <c r="C212" s="18" t="s">
        <v>117</v>
      </c>
      <c r="D212" s="18" t="s">
        <v>27</v>
      </c>
      <c r="E212" s="19" t="s">
        <v>212</v>
      </c>
      <c r="F212" s="18" t="s">
        <v>22</v>
      </c>
      <c r="G212" s="16">
        <f t="shared" si="8"/>
        <v>60</v>
      </c>
    </row>
    <row r="213" spans="1:7" x14ac:dyDescent="0.2">
      <c r="A213" s="16" t="str">
        <f t="shared" si="7"/>
        <v>ARTHUR INACIO ARNOLD-SUB-15 MAS-TMB Estadual - 1ª Etapa - Carlos Barbosa/RS - 2025.</v>
      </c>
      <c r="B213" s="19">
        <v>5</v>
      </c>
      <c r="C213" s="18" t="s">
        <v>118</v>
      </c>
      <c r="D213" s="18" t="s">
        <v>33</v>
      </c>
      <c r="E213" s="19" t="s">
        <v>212</v>
      </c>
      <c r="F213" s="18" t="s">
        <v>22</v>
      </c>
      <c r="G213" s="16">
        <f t="shared" si="8"/>
        <v>60</v>
      </c>
    </row>
    <row r="214" spans="1:7" x14ac:dyDescent="0.2">
      <c r="A214" s="16" t="str">
        <f t="shared" si="7"/>
        <v>ANTÔNIO FLORES DE SOUZA-SUB-15 MAS-TMB Estadual - 1ª Etapa - Carlos Barbosa/RS - 2025.</v>
      </c>
      <c r="B214" s="19">
        <v>5</v>
      </c>
      <c r="C214" s="18" t="s">
        <v>203</v>
      </c>
      <c r="D214" s="18" t="s">
        <v>36</v>
      </c>
      <c r="E214" s="19" t="s">
        <v>212</v>
      </c>
      <c r="F214" s="18" t="s">
        <v>22</v>
      </c>
      <c r="G214" s="16">
        <f t="shared" si="8"/>
        <v>60</v>
      </c>
    </row>
    <row r="215" spans="1:7" x14ac:dyDescent="0.2">
      <c r="A215" s="16" t="str">
        <f t="shared" si="7"/>
        <v>EDUARDO BRIZOLLA FRICK-SUB-15 MAS-TMB Estadual - 1ª Etapa - Carlos Barbosa/RS - 2025.</v>
      </c>
      <c r="B215" s="19">
        <v>5</v>
      </c>
      <c r="C215" s="18" t="s">
        <v>196</v>
      </c>
      <c r="D215" s="18" t="s">
        <v>53</v>
      </c>
      <c r="E215" s="19" t="s">
        <v>212</v>
      </c>
      <c r="F215" s="18" t="s">
        <v>22</v>
      </c>
      <c r="G215" s="16">
        <f t="shared" si="8"/>
        <v>60</v>
      </c>
    </row>
    <row r="216" spans="1:7" x14ac:dyDescent="0.2">
      <c r="A216" s="16" t="str">
        <f t="shared" si="7"/>
        <v>DAVI MULLER TRES PAN-SUB-15 MAS-TMB Estadual - 1ª Etapa - Carlos Barbosa/RS - 2025.</v>
      </c>
      <c r="B216" s="19">
        <v>9</v>
      </c>
      <c r="C216" s="18" t="s">
        <v>198</v>
      </c>
      <c r="D216" s="18" t="s">
        <v>61</v>
      </c>
      <c r="E216" s="19" t="s">
        <v>212</v>
      </c>
      <c r="F216" s="18" t="s">
        <v>22</v>
      </c>
      <c r="G216" s="16">
        <f t="shared" si="8"/>
        <v>0</v>
      </c>
    </row>
    <row r="217" spans="1:7" x14ac:dyDescent="0.2">
      <c r="A217" s="16" t="str">
        <f t="shared" si="7"/>
        <v>JOÃO DIAS CAPILHEIRA-SUB-15 MAS-TMB Estadual - 1ª Etapa - Carlos Barbosa/RS - 2025.</v>
      </c>
      <c r="B217" s="19">
        <v>9</v>
      </c>
      <c r="C217" s="18" t="s">
        <v>202</v>
      </c>
      <c r="D217" s="18" t="s">
        <v>128</v>
      </c>
      <c r="E217" s="19" t="s">
        <v>212</v>
      </c>
      <c r="F217" s="18" t="s">
        <v>22</v>
      </c>
      <c r="G217" s="16">
        <f t="shared" si="8"/>
        <v>0</v>
      </c>
    </row>
    <row r="218" spans="1:7" x14ac:dyDescent="0.2">
      <c r="A218" s="16" t="str">
        <f t="shared" si="7"/>
        <v>LUCAS CLAIN IBING BUENO-SUB-15 MAS-TMB Estadual - 1ª Etapa - Carlos Barbosa/RS - 2025.</v>
      </c>
      <c r="B218" s="19">
        <v>17</v>
      </c>
      <c r="C218" s="18" t="s">
        <v>206</v>
      </c>
      <c r="D218" s="18" t="s">
        <v>53</v>
      </c>
      <c r="E218" s="19" t="s">
        <v>212</v>
      </c>
      <c r="F218" s="18" t="s">
        <v>22</v>
      </c>
      <c r="G218" s="16">
        <f t="shared" si="8"/>
        <v>0</v>
      </c>
    </row>
    <row r="219" spans="1:7" x14ac:dyDescent="0.2">
      <c r="A219" s="16" t="str">
        <f t="shared" si="7"/>
        <v>MIGUEL DINIZ SONDA-SUB-15 MAS-TMB Estadual - 1ª Etapa - Carlos Barbosa/RS - 2025.</v>
      </c>
      <c r="B219" s="19">
        <v>17</v>
      </c>
      <c r="C219" s="18" t="s">
        <v>148</v>
      </c>
      <c r="D219" s="18" t="s">
        <v>33</v>
      </c>
      <c r="E219" s="19" t="s">
        <v>212</v>
      </c>
      <c r="F219" s="18" t="s">
        <v>22</v>
      </c>
      <c r="G219" s="16">
        <f t="shared" si="8"/>
        <v>0</v>
      </c>
    </row>
    <row r="220" spans="1:7" x14ac:dyDescent="0.2">
      <c r="A220" s="16" t="str">
        <f t="shared" si="7"/>
        <v>SAMUEL LINN MACHADO-SUB-15 MAS-TMB Estadual - 1ª Etapa - Carlos Barbosa/RS - 2025.</v>
      </c>
      <c r="B220" s="19">
        <v>17</v>
      </c>
      <c r="C220" s="18" t="s">
        <v>162</v>
      </c>
      <c r="D220" s="18" t="s">
        <v>33</v>
      </c>
      <c r="E220" s="19" t="s">
        <v>212</v>
      </c>
      <c r="F220" s="18" t="s">
        <v>22</v>
      </c>
      <c r="G220" s="16">
        <f t="shared" si="8"/>
        <v>0</v>
      </c>
    </row>
    <row r="221" spans="1:7" x14ac:dyDescent="0.2">
      <c r="A221" s="16" t="str">
        <f t="shared" si="7"/>
        <v>PABLO MIGUEL CANTARELI-SUB-15 MAS-TMB Estadual - 1ª Etapa - Carlos Barbosa/RS - 2025.</v>
      </c>
      <c r="B221" s="19">
        <v>17</v>
      </c>
      <c r="C221" s="18" t="s">
        <v>103</v>
      </c>
      <c r="D221" s="18" t="s">
        <v>20</v>
      </c>
      <c r="E221" s="19" t="s">
        <v>212</v>
      </c>
      <c r="F221" s="18" t="s">
        <v>22</v>
      </c>
      <c r="G221" s="16">
        <f t="shared" si="8"/>
        <v>0</v>
      </c>
    </row>
    <row r="222" spans="1:7" x14ac:dyDescent="0.2">
      <c r="A222" s="16" t="str">
        <f t="shared" si="7"/>
        <v>AUGUSTO OLIBONI RODRIGUES -SUB-15 MAS-TMB Estadual - 1ª Etapa - Carlos Barbosa/RS - 2025.</v>
      </c>
      <c r="B222" s="19">
        <v>17</v>
      </c>
      <c r="C222" s="18" t="s">
        <v>137</v>
      </c>
      <c r="D222" s="18" t="s">
        <v>51</v>
      </c>
      <c r="E222" s="19" t="s">
        <v>212</v>
      </c>
      <c r="F222" s="18" t="s">
        <v>22</v>
      </c>
      <c r="G222" s="16">
        <f t="shared" si="8"/>
        <v>0</v>
      </c>
    </row>
    <row r="223" spans="1:7" x14ac:dyDescent="0.2">
      <c r="A223" s="16" t="str">
        <f t="shared" si="7"/>
        <v>MATEUS ARMANI MAIOLI SECCON VOLPATO-SUB-15 MAS-TMB Estadual - 1ª Etapa - Carlos Barbosa/RS - 2025.</v>
      </c>
      <c r="B223" s="19">
        <v>17</v>
      </c>
      <c r="C223" s="18" t="s">
        <v>102</v>
      </c>
      <c r="D223" s="18" t="s">
        <v>53</v>
      </c>
      <c r="E223" s="19" t="s">
        <v>212</v>
      </c>
      <c r="F223" s="18" t="s">
        <v>22</v>
      </c>
      <c r="G223" s="16">
        <f t="shared" si="8"/>
        <v>0</v>
      </c>
    </row>
    <row r="224" spans="1:7" x14ac:dyDescent="0.2">
      <c r="A224" s="16" t="str">
        <f t="shared" si="7"/>
        <v>DAVY POLLI -SUB-15 MAS-TMB Estadual - 1ª Etapa - Carlos Barbosa/RS - 2025.</v>
      </c>
      <c r="B224" s="19">
        <v>17</v>
      </c>
      <c r="C224" s="18" t="s">
        <v>204</v>
      </c>
      <c r="D224" s="18" t="s">
        <v>51</v>
      </c>
      <c r="E224" s="19" t="s">
        <v>212</v>
      </c>
      <c r="F224" s="18" t="s">
        <v>22</v>
      </c>
      <c r="G224" s="16">
        <f t="shared" si="8"/>
        <v>0</v>
      </c>
    </row>
    <row r="225" spans="1:7" ht="15" x14ac:dyDescent="0.25">
      <c r="A225" s="16" t="str">
        <f t="shared" si="7"/>
        <v>--</v>
      </c>
      <c r="B225" s="17" t="s">
        <v>214</v>
      </c>
      <c r="C225" s="18"/>
      <c r="D225" s="18"/>
      <c r="E225" s="18"/>
      <c r="F225" s="18"/>
      <c r="G225" s="16">
        <f t="shared" si="8"/>
        <v>0</v>
      </c>
    </row>
    <row r="226" spans="1:7" x14ac:dyDescent="0.2">
      <c r="A226" s="16" t="str">
        <f t="shared" si="7"/>
        <v>BERNARDO MUNIZ DA SILVA-SUB-19 MAS-TMB Estadual - 1ª Etapa - Carlos Barbosa/RS - 2025.</v>
      </c>
      <c r="B226" s="19">
        <v>1</v>
      </c>
      <c r="C226" s="18" t="s">
        <v>215</v>
      </c>
      <c r="D226" s="18" t="s">
        <v>36</v>
      </c>
      <c r="E226" s="19" t="s">
        <v>216</v>
      </c>
      <c r="F226" s="18" t="s">
        <v>22</v>
      </c>
      <c r="G226" s="16">
        <f t="shared" si="8"/>
        <v>200</v>
      </c>
    </row>
    <row r="227" spans="1:7" x14ac:dyDescent="0.2">
      <c r="A227" s="16" t="str">
        <f t="shared" si="7"/>
        <v>ARTUR FEHLBERG GRIMALDI CANDIDO-SUB-19 MAS-TMB Estadual - 1ª Etapa - Carlos Barbosa/RS - 2025.</v>
      </c>
      <c r="B227" s="19">
        <v>2</v>
      </c>
      <c r="C227" s="18" t="s">
        <v>211</v>
      </c>
      <c r="D227" s="18" t="s">
        <v>36</v>
      </c>
      <c r="E227" s="19" t="s">
        <v>216</v>
      </c>
      <c r="F227" s="18" t="s">
        <v>22</v>
      </c>
      <c r="G227" s="16">
        <f t="shared" si="8"/>
        <v>160</v>
      </c>
    </row>
    <row r="228" spans="1:7" x14ac:dyDescent="0.2">
      <c r="A228" s="16" t="str">
        <f t="shared" si="7"/>
        <v>DAVI RIGON MANTHEY-SUB-19 MAS-TMB Estadual - 1ª Etapa - Carlos Barbosa/RS - 2025.</v>
      </c>
      <c r="B228" s="19">
        <v>3</v>
      </c>
      <c r="C228" s="18" t="s">
        <v>217</v>
      </c>
      <c r="D228" s="18" t="s">
        <v>44</v>
      </c>
      <c r="E228" s="19" t="s">
        <v>216</v>
      </c>
      <c r="F228" s="18" t="s">
        <v>22</v>
      </c>
      <c r="G228" s="16">
        <f t="shared" si="8"/>
        <v>120</v>
      </c>
    </row>
    <row r="229" spans="1:7" x14ac:dyDescent="0.2">
      <c r="A229" s="16" t="str">
        <f t="shared" si="7"/>
        <v>LUIZ ARQUIMEDES DE CASTRO-SUB-19 MAS-TMB Estadual - 1ª Etapa - Carlos Barbosa/RS - 2025.</v>
      </c>
      <c r="B229" s="19">
        <v>3</v>
      </c>
      <c r="C229" s="18" t="s">
        <v>218</v>
      </c>
      <c r="D229" s="18" t="s">
        <v>51</v>
      </c>
      <c r="E229" s="19" t="s">
        <v>216</v>
      </c>
      <c r="F229" s="18" t="s">
        <v>22</v>
      </c>
      <c r="G229" s="16">
        <f t="shared" si="8"/>
        <v>120</v>
      </c>
    </row>
    <row r="230" spans="1:7" x14ac:dyDescent="0.2">
      <c r="A230" s="16" t="str">
        <f t="shared" si="7"/>
        <v>JOÃO FRANCISCO MONTEIRO VIEIRA-SUB-19 MAS-TMB Estadual - 1ª Etapa - Carlos Barbosa/RS - 2025.</v>
      </c>
      <c r="B230" s="19">
        <v>5</v>
      </c>
      <c r="C230" s="18" t="s">
        <v>124</v>
      </c>
      <c r="D230" s="18" t="s">
        <v>53</v>
      </c>
      <c r="E230" s="19" t="s">
        <v>216</v>
      </c>
      <c r="F230" s="18" t="s">
        <v>22</v>
      </c>
      <c r="G230" s="16">
        <f t="shared" si="8"/>
        <v>60</v>
      </c>
    </row>
    <row r="231" spans="1:7" x14ac:dyDescent="0.2">
      <c r="A231" s="16" t="str">
        <f t="shared" si="7"/>
        <v>LEONARDO DE SOUZA GIACOMELLI-SUB-19 MAS-TMB Estadual - 1ª Etapa - Carlos Barbosa/RS - 2025.</v>
      </c>
      <c r="B231" s="19">
        <v>5</v>
      </c>
      <c r="C231" s="18" t="s">
        <v>213</v>
      </c>
      <c r="D231" s="18" t="s">
        <v>44</v>
      </c>
      <c r="E231" s="19" t="s">
        <v>216</v>
      </c>
      <c r="F231" s="18" t="s">
        <v>22</v>
      </c>
      <c r="G231" s="16">
        <f t="shared" si="8"/>
        <v>60</v>
      </c>
    </row>
    <row r="232" spans="1:7" x14ac:dyDescent="0.2">
      <c r="A232" s="16" t="str">
        <f t="shared" si="7"/>
        <v>EMANUEL JUCHEM-SUB-19 MAS-TMB Estadual - 1ª Etapa - Carlos Barbosa/RS - 2025.</v>
      </c>
      <c r="B232" s="19">
        <v>9</v>
      </c>
      <c r="C232" s="18" t="s">
        <v>219</v>
      </c>
      <c r="D232" s="18" t="s">
        <v>51</v>
      </c>
      <c r="E232" s="19" t="s">
        <v>216</v>
      </c>
      <c r="F232" s="18" t="s">
        <v>22</v>
      </c>
      <c r="G232" s="16">
        <f t="shared" si="8"/>
        <v>0</v>
      </c>
    </row>
    <row r="233" spans="1:7" x14ac:dyDescent="0.2">
      <c r="A233" s="16" t="str">
        <f t="shared" si="7"/>
        <v>NICOLAS CAREGNATO KOWALSKI-SUB-19 MAS-TMB Estadual - 1ª Etapa - Carlos Barbosa/RS - 2025.</v>
      </c>
      <c r="B233" s="19">
        <v>9</v>
      </c>
      <c r="C233" s="18" t="s">
        <v>220</v>
      </c>
      <c r="D233" s="18" t="s">
        <v>44</v>
      </c>
      <c r="E233" s="19" t="s">
        <v>216</v>
      </c>
      <c r="F233" s="18" t="s">
        <v>22</v>
      </c>
      <c r="G233" s="16">
        <f t="shared" si="8"/>
        <v>0</v>
      </c>
    </row>
    <row r="234" spans="1:7" x14ac:dyDescent="0.2">
      <c r="A234" s="16" t="str">
        <f t="shared" si="7"/>
        <v>LUAN TREMARIN DA ROSA -SUB-19 MAS-TMB Estadual - 1ª Etapa - Carlos Barbosa/RS - 2025.</v>
      </c>
      <c r="B234" s="19">
        <v>9</v>
      </c>
      <c r="C234" s="18" t="s">
        <v>221</v>
      </c>
      <c r="D234" s="18" t="s">
        <v>47</v>
      </c>
      <c r="E234" s="19" t="s">
        <v>216</v>
      </c>
      <c r="F234" s="18" t="s">
        <v>22</v>
      </c>
      <c r="G234" s="16">
        <f t="shared" si="8"/>
        <v>0</v>
      </c>
    </row>
    <row r="235" spans="1:7" x14ac:dyDescent="0.2">
      <c r="A235" s="16" t="str">
        <f t="shared" si="7"/>
        <v>FILIPE MURARO KLEMENT -SUB-19 MAS-TMB Estadual - 1ª Etapa - Carlos Barbosa/RS - 2025.</v>
      </c>
      <c r="B235" s="19">
        <v>9</v>
      </c>
      <c r="C235" s="18" t="s">
        <v>222</v>
      </c>
      <c r="D235" s="18" t="s">
        <v>33</v>
      </c>
      <c r="E235" s="19" t="s">
        <v>216</v>
      </c>
      <c r="F235" s="18" t="s">
        <v>22</v>
      </c>
      <c r="G235" s="16">
        <f t="shared" si="8"/>
        <v>0</v>
      </c>
    </row>
    <row r="236" spans="1:7" ht="15" x14ac:dyDescent="0.25">
      <c r="A236" s="16" t="str">
        <f t="shared" si="7"/>
        <v>--</v>
      </c>
      <c r="B236" s="17" t="s">
        <v>223</v>
      </c>
      <c r="C236" s="18"/>
      <c r="D236" s="18"/>
      <c r="E236" s="18"/>
      <c r="F236" s="18"/>
      <c r="G236" s="16">
        <f t="shared" si="8"/>
        <v>0</v>
      </c>
    </row>
    <row r="237" spans="1:7" x14ac:dyDescent="0.2">
      <c r="A237" s="16" t="str">
        <f t="shared" si="7"/>
        <v>BRUNO ROTTMANN BANDEIRA-SUB-21 MAS-TMB Estadual - 1ª Etapa - Carlos Barbosa/RS - 2025.</v>
      </c>
      <c r="B237" s="19">
        <v>1</v>
      </c>
      <c r="C237" s="18" t="s">
        <v>41</v>
      </c>
      <c r="D237" s="18" t="s">
        <v>36</v>
      </c>
      <c r="E237" s="19" t="s">
        <v>224</v>
      </c>
      <c r="F237" s="18" t="s">
        <v>22</v>
      </c>
      <c r="G237" s="16">
        <f t="shared" si="8"/>
        <v>200</v>
      </c>
    </row>
    <row r="238" spans="1:7" x14ac:dyDescent="0.2">
      <c r="A238" s="16" t="str">
        <f t="shared" si="7"/>
        <v>EDUARDO DA SILVA NUNES-SUB-21 MAS-TMB Estadual - 1ª Etapa - Carlos Barbosa/RS - 2025.</v>
      </c>
      <c r="B238" s="19">
        <v>2</v>
      </c>
      <c r="C238" s="18" t="s">
        <v>45</v>
      </c>
      <c r="D238" s="18" t="s">
        <v>36</v>
      </c>
      <c r="E238" s="19" t="s">
        <v>224</v>
      </c>
      <c r="F238" s="18" t="s">
        <v>22</v>
      </c>
      <c r="G238" s="16">
        <f t="shared" si="8"/>
        <v>160</v>
      </c>
    </row>
    <row r="239" spans="1:7" x14ac:dyDescent="0.2">
      <c r="A239" s="16" t="str">
        <f t="shared" si="7"/>
        <v>LUIZ ARQUIMEDES DE CASTRO-SUB-21 MAS-TMB Estadual - 1ª Etapa - Carlos Barbosa/RS - 2025.</v>
      </c>
      <c r="B239" s="19">
        <v>3</v>
      </c>
      <c r="C239" s="18" t="s">
        <v>218</v>
      </c>
      <c r="D239" s="18" t="s">
        <v>51</v>
      </c>
      <c r="E239" s="19" t="s">
        <v>224</v>
      </c>
      <c r="F239" s="18" t="s">
        <v>22</v>
      </c>
      <c r="G239" s="16">
        <f t="shared" si="8"/>
        <v>120</v>
      </c>
    </row>
    <row r="240" spans="1:7" x14ac:dyDescent="0.2">
      <c r="A240" s="16" t="str">
        <f t="shared" si="7"/>
        <v>NICOLAS CAREGNATO KOWALSKI-SUB-21 MAS-TMB Estadual - 1ª Etapa - Carlos Barbosa/RS - 2025.</v>
      </c>
      <c r="B240" s="19">
        <v>3</v>
      </c>
      <c r="C240" s="18" t="s">
        <v>220</v>
      </c>
      <c r="D240" s="18" t="s">
        <v>44</v>
      </c>
      <c r="E240" s="19" t="s">
        <v>224</v>
      </c>
      <c r="F240" s="18" t="s">
        <v>22</v>
      </c>
      <c r="G240" s="16">
        <f t="shared" si="8"/>
        <v>120</v>
      </c>
    </row>
    <row r="241" spans="1:7" x14ac:dyDescent="0.2">
      <c r="A241" s="16" t="str">
        <f t="shared" si="7"/>
        <v>DAVI RIGON MANTHEY-SUB-21 MAS-TMB Estadual - 1ª Etapa - Carlos Barbosa/RS - 2025.</v>
      </c>
      <c r="B241" s="19">
        <v>5</v>
      </c>
      <c r="C241" s="18" t="s">
        <v>217</v>
      </c>
      <c r="D241" s="18" t="s">
        <v>44</v>
      </c>
      <c r="E241" s="19" t="s">
        <v>224</v>
      </c>
      <c r="F241" s="18" t="s">
        <v>22</v>
      </c>
      <c r="G241" s="16">
        <f t="shared" si="8"/>
        <v>60</v>
      </c>
    </row>
    <row r="242" spans="1:7" x14ac:dyDescent="0.2">
      <c r="A242" s="16" t="str">
        <f t="shared" si="7"/>
        <v>ARTHUR BRANDELLI TUMELERO-SUB-21 MAS-TMB Estadual - 1ª Etapa - Carlos Barbosa/RS - 2025.</v>
      </c>
      <c r="B242" s="19">
        <v>5</v>
      </c>
      <c r="C242" s="18" t="s">
        <v>76</v>
      </c>
      <c r="D242" s="18" t="s">
        <v>44</v>
      </c>
      <c r="E242" s="19" t="s">
        <v>224</v>
      </c>
      <c r="F242" s="18" t="s">
        <v>22</v>
      </c>
      <c r="G242" s="16">
        <f t="shared" si="8"/>
        <v>60</v>
      </c>
    </row>
    <row r="243" spans="1:7" x14ac:dyDescent="0.2">
      <c r="A243" s="16" t="str">
        <f t="shared" si="7"/>
        <v>BERNARDO MUNIZ DA SILVA-SUB-21 MAS-TMB Estadual - 1ª Etapa - Carlos Barbosa/RS - 2025.</v>
      </c>
      <c r="B243" s="19">
        <v>5</v>
      </c>
      <c r="C243" s="18" t="s">
        <v>215</v>
      </c>
      <c r="D243" s="18" t="s">
        <v>36</v>
      </c>
      <c r="E243" s="19" t="s">
        <v>224</v>
      </c>
      <c r="F243" s="18" t="s">
        <v>22</v>
      </c>
      <c r="G243" s="16">
        <f t="shared" si="8"/>
        <v>60</v>
      </c>
    </row>
    <row r="244" spans="1:7" x14ac:dyDescent="0.2">
      <c r="A244" s="16" t="str">
        <f t="shared" si="7"/>
        <v>FELIPE KRINDGES DE FREITAS-SUB-21 MAS-TMB Estadual - 1ª Etapa - Carlos Barbosa/RS - 2025.</v>
      </c>
      <c r="B244" s="19">
        <v>5</v>
      </c>
      <c r="C244" s="18" t="s">
        <v>109</v>
      </c>
      <c r="D244" s="18" t="s">
        <v>44</v>
      </c>
      <c r="E244" s="19" t="s">
        <v>224</v>
      </c>
      <c r="F244" s="18" t="s">
        <v>22</v>
      </c>
      <c r="G244" s="16">
        <f t="shared" si="8"/>
        <v>60</v>
      </c>
    </row>
    <row r="245" spans="1:7" x14ac:dyDescent="0.2">
      <c r="A245" s="16" t="str">
        <f t="shared" si="7"/>
        <v>JOÃO PAULO CASTRO DA SILVA NETO -SUB-21 MAS-TMB Estadual - 1ª Etapa - Carlos Barbosa/RS - 2025.</v>
      </c>
      <c r="B245" s="19">
        <v>9</v>
      </c>
      <c r="C245" s="18" t="s">
        <v>132</v>
      </c>
      <c r="D245" s="18" t="s">
        <v>30</v>
      </c>
      <c r="E245" s="19" t="s">
        <v>224</v>
      </c>
      <c r="F245" s="18" t="s">
        <v>22</v>
      </c>
      <c r="G245" s="16">
        <f t="shared" si="8"/>
        <v>0</v>
      </c>
    </row>
    <row r="246" spans="1:7" x14ac:dyDescent="0.2">
      <c r="A246" s="16" t="str">
        <f t="shared" si="7"/>
        <v>IURI DA SILVA MACHT-SUB-21 MAS-TMB Estadual - 1ª Etapa - Carlos Barbosa/RS - 2025.</v>
      </c>
      <c r="B246" s="19">
        <v>9</v>
      </c>
      <c r="C246" s="18" t="s">
        <v>158</v>
      </c>
      <c r="D246" s="18" t="s">
        <v>51</v>
      </c>
      <c r="E246" s="19" t="s">
        <v>224</v>
      </c>
      <c r="F246" s="18" t="s">
        <v>22</v>
      </c>
      <c r="G246" s="16">
        <f t="shared" si="8"/>
        <v>0</v>
      </c>
    </row>
    <row r="247" spans="1:7" x14ac:dyDescent="0.2">
      <c r="A247" s="16" t="str">
        <f t="shared" si="7"/>
        <v>KAIQUI JORGE SERAFINI FERNANDES -SUB-21 MAS-TMB Estadual - 1ª Etapa - Carlos Barbosa/RS - 2025.</v>
      </c>
      <c r="B247" s="19">
        <v>9</v>
      </c>
      <c r="C247" s="18" t="s">
        <v>144</v>
      </c>
      <c r="D247" s="18" t="s">
        <v>128</v>
      </c>
      <c r="E247" s="19" t="s">
        <v>224</v>
      </c>
      <c r="F247" s="18" t="s">
        <v>22</v>
      </c>
      <c r="G247" s="16">
        <f t="shared" si="8"/>
        <v>0</v>
      </c>
    </row>
    <row r="248" spans="1:7" x14ac:dyDescent="0.2">
      <c r="A248" s="16" t="str">
        <f t="shared" si="7"/>
        <v>KAUA DOS SANTOS PEREIRA-SUB-21 MAS-TMB Estadual - 1ª Etapa - Carlos Barbosa/RS - 2025.</v>
      </c>
      <c r="B248" s="19">
        <v>9</v>
      </c>
      <c r="C248" s="18" t="s">
        <v>112</v>
      </c>
      <c r="D248" s="18" t="s">
        <v>47</v>
      </c>
      <c r="E248" s="19" t="s">
        <v>224</v>
      </c>
      <c r="F248" s="18" t="s">
        <v>22</v>
      </c>
      <c r="G248" s="16">
        <f t="shared" si="8"/>
        <v>0</v>
      </c>
    </row>
    <row r="249" spans="1:7" x14ac:dyDescent="0.2">
      <c r="A249" s="16" t="str">
        <f t="shared" si="7"/>
        <v>HEITOR BOMBARDELLI DE CAMPOS-SUB-21 MAS-TMB Estadual - 1ª Etapa - Carlos Barbosa/RS - 2025.</v>
      </c>
      <c r="B249" s="19">
        <v>9</v>
      </c>
      <c r="C249" s="18" t="s">
        <v>81</v>
      </c>
      <c r="D249" s="18" t="s">
        <v>44</v>
      </c>
      <c r="E249" s="19" t="s">
        <v>224</v>
      </c>
      <c r="F249" s="18" t="s">
        <v>22</v>
      </c>
      <c r="G249" s="16">
        <f t="shared" si="8"/>
        <v>0</v>
      </c>
    </row>
    <row r="250" spans="1:7" x14ac:dyDescent="0.2">
      <c r="A250" s="16" t="str">
        <f t="shared" si="7"/>
        <v>RENATO MARQUES SCUR-SUB-21 MAS-TMB Estadual - 1ª Etapa - Carlos Barbosa/RS - 2025.</v>
      </c>
      <c r="B250" s="19">
        <v>9</v>
      </c>
      <c r="C250" s="18" t="s">
        <v>43</v>
      </c>
      <c r="D250" s="18" t="s">
        <v>44</v>
      </c>
      <c r="E250" s="19" t="s">
        <v>224</v>
      </c>
      <c r="F250" s="18" t="s">
        <v>22</v>
      </c>
      <c r="G250" s="16">
        <f t="shared" si="8"/>
        <v>0</v>
      </c>
    </row>
    <row r="251" spans="1:7" x14ac:dyDescent="0.2">
      <c r="A251" s="16" t="str">
        <f t="shared" si="7"/>
        <v>HENRIQUE DE FREITAS DE QUADROS-SUB-21 MAS-TMB Estadual - 1ª Etapa - Carlos Barbosa/RS - 2025.</v>
      </c>
      <c r="B251" s="19">
        <v>9</v>
      </c>
      <c r="C251" s="18" t="s">
        <v>123</v>
      </c>
      <c r="D251" s="18" t="s">
        <v>44</v>
      </c>
      <c r="E251" s="19" t="s">
        <v>224</v>
      </c>
      <c r="F251" s="18" t="s">
        <v>22</v>
      </c>
      <c r="G251" s="16">
        <f t="shared" si="8"/>
        <v>0</v>
      </c>
    </row>
    <row r="252" spans="1:7" x14ac:dyDescent="0.2">
      <c r="A252" s="16" t="str">
        <f t="shared" si="7"/>
        <v>EMANUEL JUCHEM-SUB-21 MAS-TMB Estadual - 1ª Etapa - Carlos Barbosa/RS - 2025.</v>
      </c>
      <c r="B252" s="19">
        <v>9</v>
      </c>
      <c r="C252" s="18" t="s">
        <v>219</v>
      </c>
      <c r="D252" s="18" t="s">
        <v>51</v>
      </c>
      <c r="E252" s="19" t="s">
        <v>224</v>
      </c>
      <c r="F252" s="18" t="s">
        <v>22</v>
      </c>
      <c r="G252" s="16">
        <f t="shared" si="8"/>
        <v>0</v>
      </c>
    </row>
    <row r="253" spans="1:7" x14ac:dyDescent="0.2">
      <c r="A253" s="16" t="str">
        <f t="shared" si="7"/>
        <v>JOÃO AUGUSTO ZORTÉA-SUB-21 MAS-TMB Estadual - 1ª Etapa - Carlos Barbosa/RS - 2025.</v>
      </c>
      <c r="B253" s="19">
        <v>17</v>
      </c>
      <c r="C253" s="18" t="s">
        <v>113</v>
      </c>
      <c r="D253" s="18" t="s">
        <v>20</v>
      </c>
      <c r="E253" s="19" t="s">
        <v>224</v>
      </c>
      <c r="F253" s="18" t="s">
        <v>22</v>
      </c>
      <c r="G253" s="16">
        <f t="shared" si="8"/>
        <v>0</v>
      </c>
    </row>
    <row r="254" spans="1:7" x14ac:dyDescent="0.2">
      <c r="A254" s="16" t="str">
        <f t="shared" si="7"/>
        <v>ARTHUR LOPES.WENDT -SUB-21 MAS-TMB Estadual - 1ª Etapa - Carlos Barbosa/RS - 2025.</v>
      </c>
      <c r="B254" s="19">
        <v>17</v>
      </c>
      <c r="C254" s="18" t="s">
        <v>169</v>
      </c>
      <c r="D254" s="18" t="s">
        <v>73</v>
      </c>
      <c r="E254" s="19" t="s">
        <v>224</v>
      </c>
      <c r="F254" s="18" t="s">
        <v>22</v>
      </c>
      <c r="G254" s="16">
        <f t="shared" si="8"/>
        <v>0</v>
      </c>
    </row>
    <row r="255" spans="1:7" x14ac:dyDescent="0.2">
      <c r="A255" s="16" t="str">
        <f t="shared" si="7"/>
        <v>LUAN TREMARIN DA ROSA -SUB-21 MAS-TMB Estadual - 1ª Etapa - Carlos Barbosa/RS - 2025.</v>
      </c>
      <c r="B255" s="19">
        <v>17</v>
      </c>
      <c r="C255" s="18" t="s">
        <v>221</v>
      </c>
      <c r="D255" s="18" t="s">
        <v>47</v>
      </c>
      <c r="E255" s="19" t="s">
        <v>224</v>
      </c>
      <c r="F255" s="18" t="s">
        <v>22</v>
      </c>
      <c r="G255" s="16">
        <f t="shared" si="8"/>
        <v>0</v>
      </c>
    </row>
    <row r="256" spans="1:7" x14ac:dyDescent="0.2">
      <c r="A256" s="16" t="str">
        <f t="shared" si="7"/>
        <v>LORENZO MESS HASHIMOTO-SUB-21 MAS-TMB Estadual - 1ª Etapa - Carlos Barbosa/RS - 2025.</v>
      </c>
      <c r="B256" s="19">
        <v>17</v>
      </c>
      <c r="C256" s="18" t="s">
        <v>142</v>
      </c>
      <c r="D256" s="18" t="s">
        <v>73</v>
      </c>
      <c r="E256" s="19" t="s">
        <v>224</v>
      </c>
      <c r="F256" s="18" t="s">
        <v>22</v>
      </c>
      <c r="G256" s="16">
        <f t="shared" si="8"/>
        <v>0</v>
      </c>
    </row>
    <row r="257" spans="1:7" x14ac:dyDescent="0.2">
      <c r="A257" s="16" t="str">
        <f t="shared" si="7"/>
        <v>HENRIQUE MONTEGGIA DIAS-SUB-21 MAS-TMB Estadual - 1ª Etapa - Carlos Barbosa/RS - 2025.</v>
      </c>
      <c r="B257" s="19">
        <v>17</v>
      </c>
      <c r="C257" s="18" t="s">
        <v>154</v>
      </c>
      <c r="D257" s="18" t="s">
        <v>30</v>
      </c>
      <c r="E257" s="19" t="s">
        <v>224</v>
      </c>
      <c r="F257" s="18" t="s">
        <v>22</v>
      </c>
      <c r="G257" s="16">
        <f t="shared" si="8"/>
        <v>0</v>
      </c>
    </row>
    <row r="258" spans="1:7" x14ac:dyDescent="0.2">
      <c r="A258" s="16" t="str">
        <f t="shared" si="7"/>
        <v>JULIO DE ALMEIDA CALDAS-SUB-21 MAS-TMB Estadual - 1ª Etapa - Carlos Barbosa/RS - 2025.</v>
      </c>
      <c r="B258" s="19">
        <v>17</v>
      </c>
      <c r="C258" s="18" t="s">
        <v>146</v>
      </c>
      <c r="D258" s="18" t="s">
        <v>128</v>
      </c>
      <c r="E258" s="19" t="s">
        <v>224</v>
      </c>
      <c r="F258" s="18" t="s">
        <v>22</v>
      </c>
      <c r="G258" s="16">
        <f t="shared" si="8"/>
        <v>0</v>
      </c>
    </row>
    <row r="259" spans="1:7" x14ac:dyDescent="0.2">
      <c r="A259" s="16" t="str">
        <f t="shared" ref="A259:A322" si="9">_xlfn.CONCAT(C259,"-",E259,"-",F259)</f>
        <v>GUSTAVO DE ALMEIDA CALDAS-SUB-21 MAS-TMB Estadual - 1ª Etapa - Carlos Barbosa/RS - 2025.</v>
      </c>
      <c r="B259" s="19">
        <v>17</v>
      </c>
      <c r="C259" s="18" t="s">
        <v>165</v>
      </c>
      <c r="D259" s="18" t="s">
        <v>128</v>
      </c>
      <c r="E259" s="19" t="s">
        <v>224</v>
      </c>
      <c r="F259" s="18" t="s">
        <v>22</v>
      </c>
      <c r="G259" s="16">
        <f t="shared" si="8"/>
        <v>0</v>
      </c>
    </row>
    <row r="260" spans="1:7" x14ac:dyDescent="0.2">
      <c r="A260" s="16" t="str">
        <f t="shared" si="9"/>
        <v>CARLOS DANIEL ANGRIZANO DUVAL RODRIGUES-SUB-21 MAS-TMB Estadual - 1ª Etapa - Carlos Barbosa/RS - 2025.</v>
      </c>
      <c r="B260" s="19">
        <v>17</v>
      </c>
      <c r="C260" s="18" t="s">
        <v>164</v>
      </c>
      <c r="D260" s="18" t="s">
        <v>128</v>
      </c>
      <c r="E260" s="19" t="s">
        <v>224</v>
      </c>
      <c r="F260" s="18" t="s">
        <v>22</v>
      </c>
      <c r="G260" s="16">
        <f t="shared" si="8"/>
        <v>0</v>
      </c>
    </row>
    <row r="261" spans="1:7" x14ac:dyDescent="0.2">
      <c r="A261" s="16" t="str">
        <f t="shared" si="9"/>
        <v>PEDRO HENRIQUE MENEGAT-SUB-21 MAS-TMB Estadual - 1ª Etapa - Carlos Barbosa/RS - 2025.</v>
      </c>
      <c r="B261" s="19">
        <v>17</v>
      </c>
      <c r="C261" s="18" t="s">
        <v>138</v>
      </c>
      <c r="D261" s="18" t="s">
        <v>44</v>
      </c>
      <c r="E261" s="19" t="s">
        <v>224</v>
      </c>
      <c r="F261" s="18" t="s">
        <v>22</v>
      </c>
      <c r="G261" s="16">
        <f t="shared" si="8"/>
        <v>0</v>
      </c>
    </row>
    <row r="262" spans="1:7" x14ac:dyDescent="0.2">
      <c r="A262" s="16" t="str">
        <f t="shared" si="9"/>
        <v>PEDRO MORSCH DA COSTA-SUB-21 MAS-TMB Estadual - 1ª Etapa - Carlos Barbosa/RS - 2025.</v>
      </c>
      <c r="B262" s="19">
        <v>17</v>
      </c>
      <c r="C262" s="18" t="s">
        <v>155</v>
      </c>
      <c r="D262" s="18" t="s">
        <v>73</v>
      </c>
      <c r="E262" s="19" t="s">
        <v>224</v>
      </c>
      <c r="F262" s="18" t="s">
        <v>22</v>
      </c>
      <c r="G262" s="16">
        <f t="shared" ref="G262:G325" si="10">IF(B262=1,200,IF(B262=2,160,IF(B262=3,120,IF(B262=5,60,IF(B262=6,60,IF(B262=7,60,IF(B262=8,60,0)))))))</f>
        <v>0</v>
      </c>
    </row>
    <row r="263" spans="1:7" ht="15" x14ac:dyDescent="0.25">
      <c r="A263" s="16" t="str">
        <f t="shared" si="9"/>
        <v>--</v>
      </c>
      <c r="B263" s="17" t="s">
        <v>225</v>
      </c>
      <c r="C263" s="18"/>
      <c r="D263" s="18"/>
      <c r="E263" s="18"/>
      <c r="F263" s="18"/>
      <c r="G263" s="16">
        <f t="shared" si="10"/>
        <v>0</v>
      </c>
    </row>
    <row r="264" spans="1:7" x14ac:dyDescent="0.2">
      <c r="A264" s="16" t="str">
        <f t="shared" si="9"/>
        <v>MARCELO BENITES DE LIMA-VETERANO 40 MAS-TMB Estadual - 1ª Etapa - Carlos Barbosa/RS - 2025.</v>
      </c>
      <c r="B264" s="19">
        <v>1</v>
      </c>
      <c r="C264" s="18" t="s">
        <v>49</v>
      </c>
      <c r="D264" s="18" t="s">
        <v>47</v>
      </c>
      <c r="E264" s="19" t="s">
        <v>226</v>
      </c>
      <c r="F264" s="18" t="s">
        <v>22</v>
      </c>
      <c r="G264" s="16">
        <f t="shared" si="10"/>
        <v>200</v>
      </c>
    </row>
    <row r="265" spans="1:7" x14ac:dyDescent="0.2">
      <c r="A265" s="16" t="str">
        <f t="shared" si="9"/>
        <v>GUSTAVO GERMANI MARTINS-VETERANO 40 MAS-TMB Estadual - 1ª Etapa - Carlos Barbosa/RS - 2025.</v>
      </c>
      <c r="B265" s="19">
        <v>2</v>
      </c>
      <c r="C265" s="18" t="s">
        <v>85</v>
      </c>
      <c r="D265" s="18" t="s">
        <v>27</v>
      </c>
      <c r="E265" s="19" t="s">
        <v>226</v>
      </c>
      <c r="F265" s="18" t="s">
        <v>22</v>
      </c>
      <c r="G265" s="16">
        <f t="shared" si="10"/>
        <v>160</v>
      </c>
    </row>
    <row r="266" spans="1:7" x14ac:dyDescent="0.2">
      <c r="A266" s="16" t="str">
        <f t="shared" si="9"/>
        <v>DAVI DE OLIVEIRA SANTOS-VETERANO 40 MAS-TMB Estadual - 1ª Etapa - Carlos Barbosa/RS - 2025.</v>
      </c>
      <c r="B266" s="19">
        <v>3</v>
      </c>
      <c r="C266" s="18" t="s">
        <v>82</v>
      </c>
      <c r="D266" s="18" t="s">
        <v>61</v>
      </c>
      <c r="E266" s="19" t="s">
        <v>226</v>
      </c>
      <c r="F266" s="18" t="s">
        <v>22</v>
      </c>
      <c r="G266" s="16">
        <f t="shared" si="10"/>
        <v>120</v>
      </c>
    </row>
    <row r="267" spans="1:7" x14ac:dyDescent="0.2">
      <c r="A267" s="16" t="str">
        <f t="shared" si="9"/>
        <v>CHRISTOPHER DA SILVA ECHEVENGUÁ-VETERANO 40 MAS-TMB Estadual - 1ª Etapa - Carlos Barbosa/RS - 2025.</v>
      </c>
      <c r="B267" s="19">
        <v>3</v>
      </c>
      <c r="C267" s="18" t="s">
        <v>140</v>
      </c>
      <c r="D267" s="18" t="s">
        <v>128</v>
      </c>
      <c r="E267" s="19" t="s">
        <v>226</v>
      </c>
      <c r="F267" s="18" t="s">
        <v>22</v>
      </c>
      <c r="G267" s="16">
        <f t="shared" si="10"/>
        <v>120</v>
      </c>
    </row>
    <row r="268" spans="1:7" x14ac:dyDescent="0.2">
      <c r="A268" s="16" t="str">
        <f t="shared" si="9"/>
        <v>FÁBIO DE VARGAS BERG -VETERANO 40 MAS-TMB Estadual - 1ª Etapa - Carlos Barbosa/RS - 2025.</v>
      </c>
      <c r="B268" s="19">
        <v>5</v>
      </c>
      <c r="C268" s="18" t="s">
        <v>116</v>
      </c>
      <c r="D268" s="18" t="s">
        <v>47</v>
      </c>
      <c r="E268" s="19" t="s">
        <v>226</v>
      </c>
      <c r="F268" s="18" t="s">
        <v>22</v>
      </c>
      <c r="G268" s="16">
        <f t="shared" si="10"/>
        <v>60</v>
      </c>
    </row>
    <row r="269" spans="1:7" x14ac:dyDescent="0.2">
      <c r="A269" s="16" t="str">
        <f t="shared" si="9"/>
        <v>LEONARDO PEREIRA CANTARELLI-VETERANO 40 MAS-TMB Estadual - 1ª Etapa - Carlos Barbosa/RS - 2025.</v>
      </c>
      <c r="B269" s="19">
        <v>5</v>
      </c>
      <c r="C269" s="18" t="s">
        <v>227</v>
      </c>
      <c r="D269" s="18" t="s">
        <v>36</v>
      </c>
      <c r="E269" s="19" t="s">
        <v>226</v>
      </c>
      <c r="F269" s="18" t="s">
        <v>22</v>
      </c>
      <c r="G269" s="16">
        <f t="shared" si="10"/>
        <v>60</v>
      </c>
    </row>
    <row r="270" spans="1:7" x14ac:dyDescent="0.2">
      <c r="A270" s="16" t="str">
        <f t="shared" si="9"/>
        <v>MATEUS ROCHA  OLIVEIRA-VETERANO 40 MAS-TMB Estadual - 1ª Etapa - Carlos Barbosa/RS - 2025.</v>
      </c>
      <c r="B270" s="19">
        <v>5</v>
      </c>
      <c r="C270" s="18" t="s">
        <v>153</v>
      </c>
      <c r="D270" s="18" t="s">
        <v>27</v>
      </c>
      <c r="E270" s="19" t="s">
        <v>226</v>
      </c>
      <c r="F270" s="18" t="s">
        <v>22</v>
      </c>
      <c r="G270" s="16">
        <f t="shared" si="10"/>
        <v>60</v>
      </c>
    </row>
    <row r="271" spans="1:7" x14ac:dyDescent="0.2">
      <c r="A271" s="16" t="str">
        <f t="shared" si="9"/>
        <v>JÚLIO VITOLVINO COELHO SCHOEFFER-VETERANO 40 MAS-TMB Estadual - 1ª Etapa - Carlos Barbosa/RS - 2025.</v>
      </c>
      <c r="B271" s="19">
        <v>5</v>
      </c>
      <c r="C271" s="18" t="s">
        <v>104</v>
      </c>
      <c r="D271" s="18" t="s">
        <v>20</v>
      </c>
      <c r="E271" s="19" t="s">
        <v>226</v>
      </c>
      <c r="F271" s="18" t="s">
        <v>22</v>
      </c>
      <c r="G271" s="16">
        <f t="shared" si="10"/>
        <v>60</v>
      </c>
    </row>
    <row r="272" spans="1:7" x14ac:dyDescent="0.2">
      <c r="A272" s="16" t="str">
        <f t="shared" si="9"/>
        <v>MARCELO OLIVEIRA KNEBEL-VETERANO 40 MAS-TMB Estadual - 1ª Etapa - Carlos Barbosa/RS - 2025.</v>
      </c>
      <c r="B272" s="19">
        <v>9</v>
      </c>
      <c r="C272" s="18" t="s">
        <v>228</v>
      </c>
      <c r="D272" s="18" t="s">
        <v>73</v>
      </c>
      <c r="E272" s="19" t="s">
        <v>226</v>
      </c>
      <c r="F272" s="18" t="s">
        <v>22</v>
      </c>
      <c r="G272" s="16">
        <f t="shared" si="10"/>
        <v>0</v>
      </c>
    </row>
    <row r="273" spans="1:7" x14ac:dyDescent="0.2">
      <c r="A273" s="16" t="str">
        <f t="shared" si="9"/>
        <v>GIANO JARDIM LOPEZ-VETERANO 40 MAS-TMB Estadual - 1ª Etapa - Carlos Barbosa/RS - 2025.</v>
      </c>
      <c r="B273" s="19">
        <v>9</v>
      </c>
      <c r="C273" s="18" t="s">
        <v>229</v>
      </c>
      <c r="D273" s="18" t="s">
        <v>36</v>
      </c>
      <c r="E273" s="19" t="s">
        <v>226</v>
      </c>
      <c r="F273" s="18" t="s">
        <v>22</v>
      </c>
      <c r="G273" s="16">
        <f t="shared" si="10"/>
        <v>0</v>
      </c>
    </row>
    <row r="274" spans="1:7" x14ac:dyDescent="0.2">
      <c r="A274" s="16" t="str">
        <f t="shared" si="9"/>
        <v>JAIR SOARES FONSECA FILHO-VETERANO 40 MAS-TMB Estadual - 1ª Etapa - Carlos Barbosa/RS - 2025.</v>
      </c>
      <c r="B274" s="19">
        <v>9</v>
      </c>
      <c r="C274" s="18" t="s">
        <v>130</v>
      </c>
      <c r="D274" s="18" t="s">
        <v>30</v>
      </c>
      <c r="E274" s="19" t="s">
        <v>226</v>
      </c>
      <c r="F274" s="18" t="s">
        <v>22</v>
      </c>
      <c r="G274" s="16">
        <f t="shared" si="10"/>
        <v>0</v>
      </c>
    </row>
    <row r="275" spans="1:7" x14ac:dyDescent="0.2">
      <c r="A275" s="16" t="str">
        <f t="shared" si="9"/>
        <v>FÁBIO ANDRÉ FRANTZ-VETERANO 40 MAS-TMB Estadual - 1ª Etapa - Carlos Barbosa/RS - 2025.</v>
      </c>
      <c r="B275" s="19">
        <v>9</v>
      </c>
      <c r="C275" s="18" t="s">
        <v>159</v>
      </c>
      <c r="D275" s="18" t="s">
        <v>30</v>
      </c>
      <c r="E275" s="19" t="s">
        <v>226</v>
      </c>
      <c r="F275" s="18" t="s">
        <v>22</v>
      </c>
      <c r="G275" s="16">
        <f t="shared" si="10"/>
        <v>0</v>
      </c>
    </row>
    <row r="276" spans="1:7" x14ac:dyDescent="0.2">
      <c r="A276" s="16" t="str">
        <f t="shared" si="9"/>
        <v>ROGÉRIO RIZZON-VETERANO 40 MAS-TMB Estadual - 1ª Etapa - Carlos Barbosa/RS - 2025.</v>
      </c>
      <c r="B276" s="19">
        <v>9</v>
      </c>
      <c r="C276" s="18" t="s">
        <v>160</v>
      </c>
      <c r="D276" s="18" t="s">
        <v>44</v>
      </c>
      <c r="E276" s="19" t="s">
        <v>226</v>
      </c>
      <c r="F276" s="18" t="s">
        <v>22</v>
      </c>
      <c r="G276" s="16">
        <f t="shared" si="10"/>
        <v>0</v>
      </c>
    </row>
    <row r="277" spans="1:7" ht="15" x14ac:dyDescent="0.25">
      <c r="A277" s="16" t="str">
        <f t="shared" si="9"/>
        <v>--</v>
      </c>
      <c r="B277" s="17" t="s">
        <v>230</v>
      </c>
      <c r="C277" s="18"/>
      <c r="D277" s="18"/>
      <c r="E277" s="18"/>
      <c r="F277" s="18"/>
      <c r="G277" s="16">
        <f t="shared" si="10"/>
        <v>0</v>
      </c>
    </row>
    <row r="278" spans="1:7" x14ac:dyDescent="0.2">
      <c r="A278" s="16" t="str">
        <f t="shared" si="9"/>
        <v>LIANE MARIA DALLEGRAVE BAUMANN-VETERANO 50 FEM-TMB Estadual - 1ª Etapa - Carlos Barbosa/RS - 2025.</v>
      </c>
      <c r="B278" s="19">
        <v>1</v>
      </c>
      <c r="C278" s="18" t="s">
        <v>59</v>
      </c>
      <c r="D278" s="18" t="s">
        <v>30</v>
      </c>
      <c r="E278" s="19" t="s">
        <v>231</v>
      </c>
      <c r="F278" s="18" t="s">
        <v>22</v>
      </c>
      <c r="G278" s="16">
        <f t="shared" si="10"/>
        <v>200</v>
      </c>
    </row>
    <row r="279" spans="1:7" x14ac:dyDescent="0.2">
      <c r="A279" s="16" t="str">
        <f t="shared" si="9"/>
        <v>ALESSANDRA DA SILVA DOS SANTOS-VETERANO 50 FEM-TMB Estadual - 1ª Etapa - Carlos Barbosa/RS - 2025.</v>
      </c>
      <c r="B279" s="19">
        <v>2</v>
      </c>
      <c r="C279" s="18" t="s">
        <v>64</v>
      </c>
      <c r="D279" s="18" t="s">
        <v>47</v>
      </c>
      <c r="E279" s="19" t="s">
        <v>231</v>
      </c>
      <c r="F279" s="18" t="s">
        <v>22</v>
      </c>
      <c r="G279" s="16">
        <f t="shared" si="10"/>
        <v>160</v>
      </c>
    </row>
    <row r="280" spans="1:7" x14ac:dyDescent="0.2">
      <c r="A280" s="16" t="str">
        <f t="shared" si="9"/>
        <v>CRISTIANE ROTTMANN BANDEIRA-VETERANO 50 FEM-TMB Estadual - 1ª Etapa - Carlos Barbosa/RS - 2025.</v>
      </c>
      <c r="B280" s="19">
        <v>3</v>
      </c>
      <c r="C280" s="18" t="s">
        <v>232</v>
      </c>
      <c r="D280" s="18" t="s">
        <v>36</v>
      </c>
      <c r="E280" s="19" t="s">
        <v>231</v>
      </c>
      <c r="F280" s="18" t="s">
        <v>22</v>
      </c>
      <c r="G280" s="16">
        <f t="shared" si="10"/>
        <v>120</v>
      </c>
    </row>
    <row r="281" spans="1:7" x14ac:dyDescent="0.2">
      <c r="A281" s="16" t="str">
        <f t="shared" si="9"/>
        <v>MARISA DA GRAÇA DA SILVEIRA-VETERANO 50 FEM-TMB Estadual - 1ª Etapa - Carlos Barbosa/RS - 2025.</v>
      </c>
      <c r="B281" s="19">
        <v>3</v>
      </c>
      <c r="C281" s="18" t="s">
        <v>69</v>
      </c>
      <c r="D281" s="18" t="s">
        <v>30</v>
      </c>
      <c r="E281" s="19" t="s">
        <v>231</v>
      </c>
      <c r="F281" s="18" t="s">
        <v>22</v>
      </c>
      <c r="G281" s="16">
        <f t="shared" si="10"/>
        <v>120</v>
      </c>
    </row>
    <row r="282" spans="1:7" ht="15" x14ac:dyDescent="0.25">
      <c r="A282" s="16" t="str">
        <f t="shared" si="9"/>
        <v>--</v>
      </c>
      <c r="B282" s="17" t="s">
        <v>233</v>
      </c>
      <c r="C282" s="18"/>
      <c r="D282" s="18"/>
      <c r="E282" s="18"/>
      <c r="F282" s="18"/>
      <c r="G282" s="16">
        <f t="shared" si="10"/>
        <v>0</v>
      </c>
    </row>
    <row r="283" spans="1:7" x14ac:dyDescent="0.2">
      <c r="A283" s="16" t="str">
        <f t="shared" si="9"/>
        <v>FÁBIO KRÜGER-VETERANO 50 MAS-TMB Estadual - 1ª Etapa - Carlos Barbosa/RS - 2025.</v>
      </c>
      <c r="B283" s="19">
        <v>1</v>
      </c>
      <c r="C283" s="18" t="s">
        <v>54</v>
      </c>
      <c r="D283" s="18" t="s">
        <v>47</v>
      </c>
      <c r="E283" s="19" t="s">
        <v>234</v>
      </c>
      <c r="F283" s="18" t="s">
        <v>22</v>
      </c>
      <c r="G283" s="16">
        <f t="shared" si="10"/>
        <v>200</v>
      </c>
    </row>
    <row r="284" spans="1:7" x14ac:dyDescent="0.2">
      <c r="A284" s="16" t="str">
        <f t="shared" si="9"/>
        <v>HUGO MARCELO SUAREZ-VETERANO 50 MAS-TMB Estadual - 1ª Etapa - Carlos Barbosa/RS - 2025.</v>
      </c>
      <c r="B284" s="19">
        <v>2</v>
      </c>
      <c r="C284" s="18" t="s">
        <v>80</v>
      </c>
      <c r="D284" s="18" t="s">
        <v>27</v>
      </c>
      <c r="E284" s="19" t="s">
        <v>234</v>
      </c>
      <c r="F284" s="18" t="s">
        <v>22</v>
      </c>
      <c r="G284" s="16">
        <f t="shared" si="10"/>
        <v>160</v>
      </c>
    </row>
    <row r="285" spans="1:7" x14ac:dyDescent="0.2">
      <c r="A285" s="16" t="str">
        <f t="shared" si="9"/>
        <v>MARCO ANTÔNIO MENEZES BANDEIRA-VETERANO 50 MAS-TMB Estadual - 1ª Etapa - Carlos Barbosa/RS - 2025.</v>
      </c>
      <c r="B285" s="19">
        <v>3</v>
      </c>
      <c r="C285" s="18" t="s">
        <v>83</v>
      </c>
      <c r="D285" s="18" t="s">
        <v>36</v>
      </c>
      <c r="E285" s="19" t="s">
        <v>234</v>
      </c>
      <c r="F285" s="18" t="s">
        <v>22</v>
      </c>
      <c r="G285" s="16">
        <f t="shared" si="10"/>
        <v>120</v>
      </c>
    </row>
    <row r="286" spans="1:7" x14ac:dyDescent="0.2">
      <c r="A286" s="16" t="str">
        <f t="shared" si="9"/>
        <v>EDSON CARLOS DOS SANTOS NUNES-VETERANO 50 MAS-TMB Estadual - 1ª Etapa - Carlos Barbosa/RS - 2025.</v>
      </c>
      <c r="B286" s="19">
        <v>3</v>
      </c>
      <c r="C286" s="18" t="s">
        <v>89</v>
      </c>
      <c r="D286" s="18" t="s">
        <v>36</v>
      </c>
      <c r="E286" s="19" t="s">
        <v>234</v>
      </c>
      <c r="F286" s="18" t="s">
        <v>22</v>
      </c>
      <c r="G286" s="16">
        <f t="shared" si="10"/>
        <v>120</v>
      </c>
    </row>
    <row r="287" spans="1:7" x14ac:dyDescent="0.2">
      <c r="A287" s="16" t="str">
        <f t="shared" si="9"/>
        <v>LUIZ VICENTE TARRAGO-VETERANO 50 MAS-TMB Estadual - 1ª Etapa - Carlos Barbosa/RS - 2025.</v>
      </c>
      <c r="B287" s="19">
        <v>5</v>
      </c>
      <c r="C287" s="18" t="s">
        <v>84</v>
      </c>
      <c r="D287" s="18" t="s">
        <v>20</v>
      </c>
      <c r="E287" s="19" t="s">
        <v>234</v>
      </c>
      <c r="F287" s="18" t="s">
        <v>22</v>
      </c>
      <c r="G287" s="16">
        <f t="shared" si="10"/>
        <v>60</v>
      </c>
    </row>
    <row r="288" spans="1:7" x14ac:dyDescent="0.2">
      <c r="A288" s="16" t="str">
        <f t="shared" si="9"/>
        <v>MAURÍCIO DEWITT WEINGARTNER-VETERANO 50 MAS-TMB Estadual - 1ª Etapa - Carlos Barbosa/RS - 2025.</v>
      </c>
      <c r="B288" s="19">
        <v>5</v>
      </c>
      <c r="C288" s="18" t="s">
        <v>99</v>
      </c>
      <c r="D288" s="18" t="s">
        <v>100</v>
      </c>
      <c r="E288" s="19" t="s">
        <v>234</v>
      </c>
      <c r="F288" s="18" t="s">
        <v>22</v>
      </c>
      <c r="G288" s="16">
        <f t="shared" si="10"/>
        <v>60</v>
      </c>
    </row>
    <row r="289" spans="1:7" x14ac:dyDescent="0.2">
      <c r="A289" s="16" t="str">
        <f t="shared" si="9"/>
        <v>DAGOBERTO STELLO MOREIRA -VETERANO 50 MAS-TMB Estadual - 1ª Etapa - Carlos Barbosa/RS - 2025.</v>
      </c>
      <c r="B289" s="19">
        <v>5</v>
      </c>
      <c r="C289" s="18" t="s">
        <v>120</v>
      </c>
      <c r="D289" s="18" t="s">
        <v>27</v>
      </c>
      <c r="E289" s="19" t="s">
        <v>234</v>
      </c>
      <c r="F289" s="18" t="s">
        <v>22</v>
      </c>
      <c r="G289" s="16">
        <f t="shared" si="10"/>
        <v>60</v>
      </c>
    </row>
    <row r="290" spans="1:7" x14ac:dyDescent="0.2">
      <c r="A290" s="16" t="str">
        <f t="shared" si="9"/>
        <v>ERITON LUIS AQUINO VETORETTI-VETERANO 50 MAS-TMB Estadual - 1ª Etapa - Carlos Barbosa/RS - 2025.</v>
      </c>
      <c r="B290" s="19">
        <v>5</v>
      </c>
      <c r="C290" s="18" t="s">
        <v>167</v>
      </c>
      <c r="D290" s="18" t="s">
        <v>73</v>
      </c>
      <c r="E290" s="19" t="s">
        <v>234</v>
      </c>
      <c r="F290" s="18" t="s">
        <v>22</v>
      </c>
      <c r="G290" s="16">
        <f t="shared" si="10"/>
        <v>60</v>
      </c>
    </row>
    <row r="291" spans="1:7" x14ac:dyDescent="0.2">
      <c r="A291" s="16" t="str">
        <f t="shared" si="9"/>
        <v>JULIO BRUM-VETERANO 50 MAS-TMB Estadual - 1ª Etapa - Carlos Barbosa/RS - 2025.</v>
      </c>
      <c r="B291" s="19">
        <v>9</v>
      </c>
      <c r="C291" s="18" t="s">
        <v>136</v>
      </c>
      <c r="D291" s="18" t="s">
        <v>30</v>
      </c>
      <c r="E291" s="19" t="s">
        <v>234</v>
      </c>
      <c r="F291" s="18" t="s">
        <v>22</v>
      </c>
      <c r="G291" s="16">
        <f t="shared" si="10"/>
        <v>0</v>
      </c>
    </row>
    <row r="292" spans="1:7" x14ac:dyDescent="0.2">
      <c r="A292" s="16" t="str">
        <f t="shared" si="9"/>
        <v>ROBLEDO VIDOR VIEIRA-VETERANO 50 MAS-TMB Estadual - 1ª Etapa - Carlos Barbosa/RS - 2025.</v>
      </c>
      <c r="B292" s="19">
        <v>9</v>
      </c>
      <c r="C292" s="18" t="s">
        <v>101</v>
      </c>
      <c r="D292" s="18" t="s">
        <v>53</v>
      </c>
      <c r="E292" s="19" t="s">
        <v>234</v>
      </c>
      <c r="F292" s="18" t="s">
        <v>22</v>
      </c>
      <c r="G292" s="16">
        <f t="shared" si="10"/>
        <v>0</v>
      </c>
    </row>
    <row r="293" spans="1:7" x14ac:dyDescent="0.2">
      <c r="A293" s="16" t="str">
        <f t="shared" si="9"/>
        <v>DAVIDE CARBONAI-VETERANO 50 MAS-TMB Estadual - 1ª Etapa - Carlos Barbosa/RS - 2025.</v>
      </c>
      <c r="B293" s="19">
        <v>17</v>
      </c>
      <c r="C293" s="18" t="s">
        <v>235</v>
      </c>
      <c r="D293" s="18" t="s">
        <v>30</v>
      </c>
      <c r="E293" s="19" t="s">
        <v>234</v>
      </c>
      <c r="F293" s="18" t="s">
        <v>22</v>
      </c>
      <c r="G293" s="16">
        <f t="shared" si="10"/>
        <v>0</v>
      </c>
    </row>
    <row r="294" spans="1:7" x14ac:dyDescent="0.2">
      <c r="A294" s="16" t="str">
        <f t="shared" si="9"/>
        <v>GONZALO RAUL SCHIAVO GOMEZ-VETERANO 50 MAS-TMB Estadual - 1ª Etapa - Carlos Barbosa/RS - 2025.</v>
      </c>
      <c r="B294" s="19">
        <v>17</v>
      </c>
      <c r="C294" s="18" t="s">
        <v>87</v>
      </c>
      <c r="D294" s="18" t="s">
        <v>27</v>
      </c>
      <c r="E294" s="19" t="s">
        <v>234</v>
      </c>
      <c r="F294" s="18" t="s">
        <v>22</v>
      </c>
      <c r="G294" s="16">
        <f t="shared" si="10"/>
        <v>0</v>
      </c>
    </row>
    <row r="295" spans="1:7" x14ac:dyDescent="0.2">
      <c r="A295" s="16" t="str">
        <f t="shared" si="9"/>
        <v>EDUARDO SCHORR-VETERANO 50 MAS-TMB Estadual - 1ª Etapa - Carlos Barbosa/RS - 2025.</v>
      </c>
      <c r="B295" s="19">
        <v>17</v>
      </c>
      <c r="C295" s="18" t="s">
        <v>156</v>
      </c>
      <c r="D295" s="18" t="s">
        <v>27</v>
      </c>
      <c r="E295" s="19" t="s">
        <v>234</v>
      </c>
      <c r="F295" s="18" t="s">
        <v>22</v>
      </c>
      <c r="G295" s="16">
        <f t="shared" si="10"/>
        <v>0</v>
      </c>
    </row>
    <row r="296" spans="1:7" x14ac:dyDescent="0.2">
      <c r="A296" s="16" t="str">
        <f t="shared" si="9"/>
        <v>CLÉVERSON SIDINEI.WENDT -VETERANO 50 MAS-TMB Estadual - 1ª Etapa - Carlos Barbosa/RS - 2025.</v>
      </c>
      <c r="B296" s="19">
        <v>17</v>
      </c>
      <c r="C296" s="18" t="s">
        <v>143</v>
      </c>
      <c r="D296" s="18" t="s">
        <v>73</v>
      </c>
      <c r="E296" s="19" t="s">
        <v>234</v>
      </c>
      <c r="F296" s="18" t="s">
        <v>22</v>
      </c>
      <c r="G296" s="16">
        <f t="shared" si="10"/>
        <v>0</v>
      </c>
    </row>
    <row r="297" spans="1:7" x14ac:dyDescent="0.2">
      <c r="A297" s="16" t="str">
        <f t="shared" si="9"/>
        <v>CARLOS EDUARDO DOS SANTOS FLECK -VETERANO 50 MAS-TMB Estadual - 1ª Etapa - Carlos Barbosa/RS - 2025.</v>
      </c>
      <c r="B297" s="19">
        <v>17</v>
      </c>
      <c r="C297" s="18" t="s">
        <v>149</v>
      </c>
      <c r="D297" s="18" t="s">
        <v>30</v>
      </c>
      <c r="E297" s="19" t="s">
        <v>234</v>
      </c>
      <c r="F297" s="18" t="s">
        <v>22</v>
      </c>
      <c r="G297" s="16">
        <f t="shared" si="10"/>
        <v>0</v>
      </c>
    </row>
    <row r="298" spans="1:7" ht="15" x14ac:dyDescent="0.25">
      <c r="A298" s="16" t="str">
        <f t="shared" si="9"/>
        <v>--</v>
      </c>
      <c r="B298" s="17" t="s">
        <v>236</v>
      </c>
      <c r="C298" s="18"/>
      <c r="D298" s="18"/>
      <c r="E298" s="18"/>
      <c r="F298" s="18"/>
      <c r="G298" s="16">
        <f t="shared" si="10"/>
        <v>0</v>
      </c>
    </row>
    <row r="299" spans="1:7" x14ac:dyDescent="0.2">
      <c r="A299" s="16" t="str">
        <f t="shared" si="9"/>
        <v>ALBAIR DE CAMARGO-VETERANO 60 MAS-TMB Estadual - 1ª Etapa - Carlos Barbosa/RS - 2025.</v>
      </c>
      <c r="B299" s="19">
        <v>1</v>
      </c>
      <c r="C299" s="18" t="s">
        <v>107</v>
      </c>
      <c r="D299" s="18" t="s">
        <v>47</v>
      </c>
      <c r="E299" s="19" t="s">
        <v>237</v>
      </c>
      <c r="F299" s="18" t="s">
        <v>22</v>
      </c>
      <c r="G299" s="16">
        <f t="shared" si="10"/>
        <v>200</v>
      </c>
    </row>
    <row r="300" spans="1:7" x14ac:dyDescent="0.2">
      <c r="A300" s="16" t="str">
        <f t="shared" si="9"/>
        <v>JAIME ROBERTO MULLER-VETERANO 60 MAS-TMB Estadual - 1ª Etapa - Carlos Barbosa/RS - 2025.</v>
      </c>
      <c r="B300" s="19">
        <v>2</v>
      </c>
      <c r="C300" s="18" t="s">
        <v>79</v>
      </c>
      <c r="D300" s="18" t="s">
        <v>61</v>
      </c>
      <c r="E300" s="19" t="s">
        <v>237</v>
      </c>
      <c r="F300" s="18" t="s">
        <v>22</v>
      </c>
      <c r="G300" s="16">
        <f t="shared" si="10"/>
        <v>160</v>
      </c>
    </row>
    <row r="301" spans="1:7" x14ac:dyDescent="0.2">
      <c r="A301" s="16" t="str">
        <f t="shared" si="9"/>
        <v>FLÁVIO HASHIMOTO-VETERANO 60 MAS-TMB Estadual - 1ª Etapa - Carlos Barbosa/RS - 2025.</v>
      </c>
      <c r="B301" s="19">
        <v>3</v>
      </c>
      <c r="C301" s="18" t="s">
        <v>98</v>
      </c>
      <c r="D301" s="18" t="s">
        <v>73</v>
      </c>
      <c r="E301" s="19" t="s">
        <v>237</v>
      </c>
      <c r="F301" s="18" t="s">
        <v>22</v>
      </c>
      <c r="G301" s="16">
        <f t="shared" si="10"/>
        <v>120</v>
      </c>
    </row>
    <row r="302" spans="1:7" x14ac:dyDescent="0.2">
      <c r="A302" s="16" t="str">
        <f t="shared" si="9"/>
        <v>CARLOS EMIR DA SILVA OLIVEIRA-VETERANO 60 MAS-TMB Estadual - 1ª Etapa - Carlos Barbosa/RS - 2025.</v>
      </c>
      <c r="B302" s="19">
        <v>3</v>
      </c>
      <c r="C302" s="18" t="s">
        <v>105</v>
      </c>
      <c r="D302" s="18" t="s">
        <v>53</v>
      </c>
      <c r="E302" s="19" t="s">
        <v>237</v>
      </c>
      <c r="F302" s="18" t="s">
        <v>22</v>
      </c>
      <c r="G302" s="16">
        <f t="shared" si="10"/>
        <v>120</v>
      </c>
    </row>
    <row r="303" spans="1:7" x14ac:dyDescent="0.2">
      <c r="A303" s="16" t="str">
        <f t="shared" si="9"/>
        <v>ALBINO LUIZ OLCZEVSKI-VETERANO 60 MAS-TMB Estadual - 1ª Etapa - Carlos Barbosa/RS - 2025.</v>
      </c>
      <c r="B303" s="19">
        <v>5</v>
      </c>
      <c r="C303" s="18" t="s">
        <v>106</v>
      </c>
      <c r="D303" s="18" t="s">
        <v>53</v>
      </c>
      <c r="E303" s="19" t="s">
        <v>237</v>
      </c>
      <c r="F303" s="18" t="s">
        <v>22</v>
      </c>
      <c r="G303" s="16">
        <f t="shared" si="10"/>
        <v>60</v>
      </c>
    </row>
    <row r="304" spans="1:7" x14ac:dyDescent="0.2">
      <c r="A304" s="16" t="str">
        <f t="shared" si="9"/>
        <v>ROQUE WAGNER-VETERANO 60 MAS-TMB Estadual - 1ª Etapa - Carlos Barbosa/RS - 2025.</v>
      </c>
      <c r="B304" s="19">
        <v>5</v>
      </c>
      <c r="C304" s="18" t="s">
        <v>168</v>
      </c>
      <c r="D304" s="18" t="s">
        <v>73</v>
      </c>
      <c r="E304" s="19" t="s">
        <v>237</v>
      </c>
      <c r="F304" s="18" t="s">
        <v>22</v>
      </c>
      <c r="G304" s="16">
        <f t="shared" si="10"/>
        <v>60</v>
      </c>
    </row>
    <row r="305" spans="1:7" x14ac:dyDescent="0.2">
      <c r="A305" s="16" t="str">
        <f t="shared" si="9"/>
        <v>LUIZ ALBERTO DE MORAES CABRAL -VETERANO 60 MAS-TMB Estadual - 1ª Etapa - Carlos Barbosa/RS - 2025.</v>
      </c>
      <c r="B305" s="19">
        <v>9</v>
      </c>
      <c r="C305" s="18" t="s">
        <v>139</v>
      </c>
      <c r="D305" s="18" t="s">
        <v>30</v>
      </c>
      <c r="E305" s="19" t="s">
        <v>237</v>
      </c>
      <c r="F305" s="18" t="s">
        <v>22</v>
      </c>
      <c r="G305" s="16">
        <f t="shared" si="10"/>
        <v>0</v>
      </c>
    </row>
    <row r="306" spans="1:7" x14ac:dyDescent="0.2">
      <c r="A306" s="16" t="str">
        <f t="shared" si="9"/>
        <v>JOÃO MENDES DE OLIVEIRA JUNIOR-VETERANO 60 MAS-TMB Estadual - 1ª Etapa - Carlos Barbosa/RS - 2025.</v>
      </c>
      <c r="B306" s="19">
        <v>9</v>
      </c>
      <c r="C306" s="18" t="s">
        <v>133</v>
      </c>
      <c r="D306" s="18" t="s">
        <v>47</v>
      </c>
      <c r="E306" s="19" t="s">
        <v>237</v>
      </c>
      <c r="F306" s="18" t="s">
        <v>22</v>
      </c>
      <c r="G306" s="16">
        <f t="shared" si="10"/>
        <v>0</v>
      </c>
    </row>
    <row r="307" spans="1:7" x14ac:dyDescent="0.2">
      <c r="A307" s="16" t="str">
        <f t="shared" si="9"/>
        <v>CEZAR AUGUSTO SCHUH-VETERANO 60 MAS-TMB Estadual - 1ª Etapa - Carlos Barbosa/RS - 2025.</v>
      </c>
      <c r="B307" s="19">
        <v>9</v>
      </c>
      <c r="C307" s="18" t="s">
        <v>125</v>
      </c>
      <c r="D307" s="18" t="s">
        <v>36</v>
      </c>
      <c r="E307" s="19" t="s">
        <v>237</v>
      </c>
      <c r="F307" s="18" t="s">
        <v>22</v>
      </c>
      <c r="G307" s="16">
        <f t="shared" si="10"/>
        <v>0</v>
      </c>
    </row>
    <row r="308" spans="1:7" x14ac:dyDescent="0.2">
      <c r="A308" s="16" t="str">
        <f t="shared" si="9"/>
        <v>FRANCO FONTE MARQUES-VETERANO 60 MAS-TMB Estadual - 1ª Etapa - Carlos Barbosa/RS - 2025.</v>
      </c>
      <c r="B308" s="19">
        <v>9</v>
      </c>
      <c r="C308" s="18" t="s">
        <v>131</v>
      </c>
      <c r="D308" s="18" t="s">
        <v>61</v>
      </c>
      <c r="E308" s="19" t="s">
        <v>237</v>
      </c>
      <c r="F308" s="18" t="s">
        <v>22</v>
      </c>
      <c r="G308" s="16">
        <f t="shared" si="10"/>
        <v>0</v>
      </c>
    </row>
    <row r="309" spans="1:7" ht="15" x14ac:dyDescent="0.25">
      <c r="A309" s="16" t="str">
        <f t="shared" si="9"/>
        <v>--</v>
      </c>
      <c r="B309" s="17" t="s">
        <v>238</v>
      </c>
      <c r="C309" s="18"/>
      <c r="D309" s="18"/>
      <c r="E309" s="18"/>
      <c r="F309" s="18"/>
      <c r="G309" s="16">
        <f t="shared" si="10"/>
        <v>0</v>
      </c>
    </row>
    <row r="310" spans="1:7" x14ac:dyDescent="0.2">
      <c r="A310" s="16" t="str">
        <f t="shared" si="9"/>
        <v>MARCO ANTÔNIO DILLENBURG-VETERANO 70 MAS-TMB Estadual - 1ª Etapa - Carlos Barbosa/RS - 2025.</v>
      </c>
      <c r="B310" s="19">
        <v>1</v>
      </c>
      <c r="C310" s="18" t="s">
        <v>86</v>
      </c>
      <c r="D310" s="18" t="s">
        <v>36</v>
      </c>
      <c r="E310" s="19" t="s">
        <v>239</v>
      </c>
      <c r="F310" s="18" t="s">
        <v>22</v>
      </c>
      <c r="G310" s="16">
        <f t="shared" si="10"/>
        <v>200</v>
      </c>
    </row>
    <row r="311" spans="1:7" x14ac:dyDescent="0.2">
      <c r="A311" s="16" t="str">
        <f t="shared" si="9"/>
        <v>LUIS MARIA ROMERO LIMA-VETERANO 70 MAS-TMB Estadual - 1ª Etapa - Carlos Barbosa/RS - 2025.</v>
      </c>
      <c r="B311" s="19">
        <v>2</v>
      </c>
      <c r="C311" s="18" t="s">
        <v>240</v>
      </c>
      <c r="D311" s="18" t="s">
        <v>36</v>
      </c>
      <c r="E311" s="19" t="s">
        <v>239</v>
      </c>
      <c r="F311" s="18" t="s">
        <v>22</v>
      </c>
      <c r="G311" s="16">
        <f t="shared" si="10"/>
        <v>160</v>
      </c>
    </row>
    <row r="312" spans="1:7" x14ac:dyDescent="0.2">
      <c r="A312" s="16" t="str">
        <f t="shared" si="9"/>
        <v>JOÃO CARLOS IRIGOYEN-VETERANO 70 MAS-TMB Estadual - 1ª Etapa - Carlos Barbosa/RS - 2025.</v>
      </c>
      <c r="B312" s="19">
        <v>3</v>
      </c>
      <c r="C312" s="18" t="s">
        <v>241</v>
      </c>
      <c r="D312" s="18" t="s">
        <v>36</v>
      </c>
      <c r="E312" s="19" t="s">
        <v>239</v>
      </c>
      <c r="F312" s="18" t="s">
        <v>22</v>
      </c>
      <c r="G312" s="16">
        <f t="shared" si="10"/>
        <v>120</v>
      </c>
    </row>
    <row r="313" spans="1:7" ht="15" x14ac:dyDescent="0.25">
      <c r="A313" t="str">
        <f t="shared" si="9"/>
        <v>--</v>
      </c>
      <c r="B313" s="9" t="s">
        <v>242</v>
      </c>
      <c r="C313" s="10"/>
      <c r="D313" s="10"/>
      <c r="E313" s="10"/>
      <c r="F313" s="10"/>
      <c r="G313">
        <f t="shared" si="10"/>
        <v>0</v>
      </c>
    </row>
    <row r="314" spans="1:7" x14ac:dyDescent="0.2">
      <c r="A314" s="12" t="str">
        <f t="shared" si="9"/>
        <v>SOFIA HARUMI BEZERRA KANO-ABSOLUTO A (FEM)-TMB Estadual - 2ª Etapa - Vale Real/RS - 2025</v>
      </c>
      <c r="B314" s="13">
        <v>1</v>
      </c>
      <c r="C314" s="14" t="s">
        <v>243</v>
      </c>
      <c r="D314" s="14" t="s">
        <v>36</v>
      </c>
      <c r="E314" s="13" t="s">
        <v>244</v>
      </c>
      <c r="F314" s="14" t="s">
        <v>245</v>
      </c>
      <c r="G314" s="12">
        <f t="shared" si="10"/>
        <v>200</v>
      </c>
    </row>
    <row r="315" spans="1:7" x14ac:dyDescent="0.2">
      <c r="A315" s="12" t="str">
        <f t="shared" si="9"/>
        <v>VICTÓRIA  GEHM STRASSBURGER-ABSOLUTO A (FEM)-TMB Estadual - 2ª Etapa - Vale Real/RS - 2025</v>
      </c>
      <c r="B315" s="13">
        <v>2</v>
      </c>
      <c r="C315" s="14" t="s">
        <v>246</v>
      </c>
      <c r="D315" s="14" t="s">
        <v>36</v>
      </c>
      <c r="E315" s="13" t="s">
        <v>244</v>
      </c>
      <c r="F315" s="14" t="s">
        <v>245</v>
      </c>
      <c r="G315" s="12">
        <f t="shared" si="10"/>
        <v>160</v>
      </c>
    </row>
    <row r="316" spans="1:7" x14ac:dyDescent="0.2">
      <c r="A316" s="12" t="str">
        <f t="shared" si="9"/>
        <v>SABRINA CAGNIN MOSCHEN-ABSOLUTO A (FEM)-TMB Estadual - 2ª Etapa - Vale Real/RS - 2025</v>
      </c>
      <c r="B316" s="13">
        <v>3</v>
      </c>
      <c r="C316" s="14" t="s">
        <v>35</v>
      </c>
      <c r="D316" s="14" t="s">
        <v>36</v>
      </c>
      <c r="E316" s="13" t="s">
        <v>244</v>
      </c>
      <c r="F316" s="14" t="s">
        <v>245</v>
      </c>
      <c r="G316" s="12">
        <f t="shared" si="10"/>
        <v>120</v>
      </c>
    </row>
    <row r="317" spans="1:7" ht="15" x14ac:dyDescent="0.25">
      <c r="A317" s="12" t="str">
        <f t="shared" si="9"/>
        <v>--</v>
      </c>
      <c r="B317" s="15" t="s">
        <v>40</v>
      </c>
      <c r="C317" s="14"/>
      <c r="D317" s="14"/>
      <c r="E317" s="14"/>
      <c r="F317" s="14"/>
      <c r="G317" s="12">
        <f t="shared" si="10"/>
        <v>0</v>
      </c>
    </row>
    <row r="318" spans="1:7" x14ac:dyDescent="0.2">
      <c r="A318" s="12" t="str">
        <f t="shared" si="9"/>
        <v>BRUNO ROTTMANN BANDEIRA-ABSOLUTO B (MAS)-TMB Estadual - 2ª Etapa - Vale Real/RS - 2025</v>
      </c>
      <c r="B318" s="13">
        <v>1</v>
      </c>
      <c r="C318" s="14" t="s">
        <v>41</v>
      </c>
      <c r="D318" s="14" t="s">
        <v>36</v>
      </c>
      <c r="E318" s="13" t="s">
        <v>42</v>
      </c>
      <c r="F318" s="14" t="s">
        <v>245</v>
      </c>
      <c r="G318" s="12">
        <f t="shared" si="10"/>
        <v>200</v>
      </c>
    </row>
    <row r="319" spans="1:7" x14ac:dyDescent="0.2">
      <c r="A319" s="12" t="str">
        <f t="shared" si="9"/>
        <v>ADRIANO PREIS-ABSOLUTO B (MAS)-TMB Estadual - 2ª Etapa - Vale Real/RS - 2025</v>
      </c>
      <c r="B319" s="13">
        <v>2</v>
      </c>
      <c r="C319" s="14" t="s">
        <v>50</v>
      </c>
      <c r="D319" s="14" t="s">
        <v>51</v>
      </c>
      <c r="E319" s="13" t="s">
        <v>42</v>
      </c>
      <c r="F319" s="14" t="s">
        <v>245</v>
      </c>
      <c r="G319" s="12">
        <f t="shared" si="10"/>
        <v>160</v>
      </c>
    </row>
    <row r="320" spans="1:7" x14ac:dyDescent="0.2">
      <c r="A320" s="12" t="str">
        <f t="shared" si="9"/>
        <v>MARCELO BENITES DE LIMA-ABSOLUTO B (MAS)-TMB Estadual - 2ª Etapa - Vale Real/RS - 2025</v>
      </c>
      <c r="B320" s="13">
        <v>3</v>
      </c>
      <c r="C320" s="14" t="s">
        <v>49</v>
      </c>
      <c r="D320" s="14" t="s">
        <v>47</v>
      </c>
      <c r="E320" s="13" t="s">
        <v>42</v>
      </c>
      <c r="F320" s="14" t="s">
        <v>245</v>
      </c>
      <c r="G320" s="12">
        <f t="shared" si="10"/>
        <v>120</v>
      </c>
    </row>
    <row r="321" spans="1:7" x14ac:dyDescent="0.2">
      <c r="A321" s="12" t="str">
        <f t="shared" si="9"/>
        <v>GUSTAVO HENRIQUE RAMOS DA SILVA-ABSOLUTO B (MAS)-TMB Estadual - 2ª Etapa - Vale Real/RS - 2025</v>
      </c>
      <c r="B321" s="13">
        <v>3</v>
      </c>
      <c r="C321" s="14" t="s">
        <v>48</v>
      </c>
      <c r="D321" s="14" t="s">
        <v>30</v>
      </c>
      <c r="E321" s="13" t="s">
        <v>42</v>
      </c>
      <c r="F321" s="14" t="s">
        <v>245</v>
      </c>
      <c r="G321" s="12">
        <f t="shared" si="10"/>
        <v>120</v>
      </c>
    </row>
    <row r="322" spans="1:7" x14ac:dyDescent="0.2">
      <c r="A322" s="12" t="str">
        <f t="shared" si="9"/>
        <v>HUMBERTO EDUARDO CÂMARA SCHMIDT-ABSOLUTO B (MAS)-TMB Estadual - 2ª Etapa - Vale Real/RS - 2025</v>
      </c>
      <c r="B322" s="13">
        <v>5</v>
      </c>
      <c r="C322" s="14" t="s">
        <v>46</v>
      </c>
      <c r="D322" s="14" t="s">
        <v>47</v>
      </c>
      <c r="E322" s="13" t="s">
        <v>42</v>
      </c>
      <c r="F322" s="14" t="s">
        <v>245</v>
      </c>
      <c r="G322" s="12">
        <f t="shared" si="10"/>
        <v>60</v>
      </c>
    </row>
    <row r="323" spans="1:7" x14ac:dyDescent="0.2">
      <c r="A323" s="12" t="str">
        <f t="shared" ref="A323:A386" si="11">_xlfn.CONCAT(C323,"-",E323,"-",F323)</f>
        <v>DIOGO FRANCISCO NOGUEIRA ARAÚJO-ABSOLUTO B (MAS)-TMB Estadual - 2ª Etapa - Vale Real/RS - 2025</v>
      </c>
      <c r="B323" s="13">
        <v>5</v>
      </c>
      <c r="C323" s="14" t="s">
        <v>180</v>
      </c>
      <c r="D323" s="14" t="s">
        <v>36</v>
      </c>
      <c r="E323" s="13" t="s">
        <v>42</v>
      </c>
      <c r="F323" s="14" t="s">
        <v>245</v>
      </c>
      <c r="G323" s="12">
        <f t="shared" si="10"/>
        <v>60</v>
      </c>
    </row>
    <row r="324" spans="1:7" ht="15" x14ac:dyDescent="0.25">
      <c r="A324" s="12" t="str">
        <f t="shared" si="11"/>
        <v>--</v>
      </c>
      <c r="B324" s="15" t="s">
        <v>247</v>
      </c>
      <c r="C324" s="14"/>
      <c r="D324" s="14"/>
      <c r="E324" s="14"/>
      <c r="F324" s="14"/>
      <c r="G324" s="12">
        <f t="shared" si="10"/>
        <v>0</v>
      </c>
    </row>
    <row r="325" spans="1:7" x14ac:dyDescent="0.2">
      <c r="A325" s="12" t="str">
        <f t="shared" si="11"/>
        <v>MARIA EDUARDA DO NASCIMENTO-ABSOLUTO C (FEM)-TMB Estadual - 2ª Etapa - Vale Real/RS - 2025</v>
      </c>
      <c r="B325" s="13">
        <v>1</v>
      </c>
      <c r="C325" s="14" t="s">
        <v>38</v>
      </c>
      <c r="D325" s="14" t="s">
        <v>36</v>
      </c>
      <c r="E325" s="13" t="s">
        <v>248</v>
      </c>
      <c r="F325" s="14" t="s">
        <v>245</v>
      </c>
      <c r="G325" s="12">
        <f t="shared" si="10"/>
        <v>200</v>
      </c>
    </row>
    <row r="326" spans="1:7" x14ac:dyDescent="0.2">
      <c r="A326" s="12" t="str">
        <f t="shared" si="11"/>
        <v>BETINA ALMEIDA FONSECA -ABSOLUTO C (FEM)-TMB Estadual - 2ª Etapa - Vale Real/RS - 2025</v>
      </c>
      <c r="B326" s="13">
        <v>2</v>
      </c>
      <c r="C326" s="14" t="s">
        <v>39</v>
      </c>
      <c r="D326" s="14" t="s">
        <v>30</v>
      </c>
      <c r="E326" s="13" t="s">
        <v>248</v>
      </c>
      <c r="F326" s="14" t="s">
        <v>245</v>
      </c>
      <c r="G326" s="12">
        <f t="shared" ref="G326:G389" si="12">IF(B326=1,200,IF(B326=2,160,IF(B326=3,120,IF(B326=5,60,IF(B326=6,60,IF(B326=7,60,IF(B326=8,60,0)))))))</f>
        <v>160</v>
      </c>
    </row>
    <row r="327" spans="1:7" x14ac:dyDescent="0.2">
      <c r="A327" s="12" t="str">
        <f t="shared" si="11"/>
        <v>LIANE MARIA DALLEGRAVE BAUMANN-ABSOLUTO C (FEM)-TMB Estadual - 2ª Etapa - Vale Real/RS - 2025</v>
      </c>
      <c r="B327" s="13">
        <v>3</v>
      </c>
      <c r="C327" s="14" t="s">
        <v>59</v>
      </c>
      <c r="D327" s="14" t="s">
        <v>30</v>
      </c>
      <c r="E327" s="13" t="s">
        <v>248</v>
      </c>
      <c r="F327" s="14" t="s">
        <v>245</v>
      </c>
      <c r="G327" s="12">
        <f t="shared" si="12"/>
        <v>120</v>
      </c>
    </row>
    <row r="328" spans="1:7" ht="15" x14ac:dyDescent="0.25">
      <c r="A328" s="12" t="str">
        <f t="shared" si="11"/>
        <v>--</v>
      </c>
      <c r="B328" s="15" t="s">
        <v>55</v>
      </c>
      <c r="C328" s="14"/>
      <c r="D328" s="14"/>
      <c r="E328" s="14"/>
      <c r="F328" s="14"/>
      <c r="G328" s="12">
        <f t="shared" si="12"/>
        <v>0</v>
      </c>
    </row>
    <row r="329" spans="1:7" x14ac:dyDescent="0.2">
      <c r="A329" s="12" t="str">
        <f t="shared" si="11"/>
        <v>BRENDA NATHALIA TRUJILLO ARENAS-ABSOLUTO D (FEM)-TMB Estadual - 2ª Etapa - Vale Real/RS - 2025</v>
      </c>
      <c r="B329" s="13">
        <v>1</v>
      </c>
      <c r="C329" s="14" t="s">
        <v>58</v>
      </c>
      <c r="D329" s="14" t="s">
        <v>30</v>
      </c>
      <c r="E329" s="13" t="s">
        <v>57</v>
      </c>
      <c r="F329" s="14" t="s">
        <v>245</v>
      </c>
      <c r="G329" s="12">
        <f t="shared" si="12"/>
        <v>200</v>
      </c>
    </row>
    <row r="330" spans="1:7" x14ac:dyDescent="0.2">
      <c r="A330" s="12" t="str">
        <f t="shared" si="11"/>
        <v>LUÍSA CUNHA GONÇALVES-ABSOLUTO D (FEM)-TMB Estadual - 2ª Etapa - Vale Real/RS - 2025</v>
      </c>
      <c r="B330" s="13">
        <v>2</v>
      </c>
      <c r="C330" s="14" t="s">
        <v>62</v>
      </c>
      <c r="D330" s="14" t="s">
        <v>30</v>
      </c>
      <c r="E330" s="13" t="s">
        <v>57</v>
      </c>
      <c r="F330" s="14" t="s">
        <v>245</v>
      </c>
      <c r="G330" s="12">
        <f t="shared" si="12"/>
        <v>160</v>
      </c>
    </row>
    <row r="331" spans="1:7" x14ac:dyDescent="0.2">
      <c r="A331" s="12" t="str">
        <f t="shared" si="11"/>
        <v>LIJANE MIKOLASKI BELUSSO-ABSOLUTO D (FEM)-TMB Estadual - 2ª Etapa - Vale Real/RS - 2025</v>
      </c>
      <c r="B331" s="13">
        <v>3</v>
      </c>
      <c r="C331" s="14" t="s">
        <v>63</v>
      </c>
      <c r="D331" s="14" t="s">
        <v>20</v>
      </c>
      <c r="E331" s="13" t="s">
        <v>57</v>
      </c>
      <c r="F331" s="14" t="s">
        <v>245</v>
      </c>
      <c r="G331" s="12">
        <f t="shared" si="12"/>
        <v>120</v>
      </c>
    </row>
    <row r="332" spans="1:7" x14ac:dyDescent="0.2">
      <c r="A332" s="12" t="str">
        <f t="shared" si="11"/>
        <v>GIULIANA DE ABREU-ABSOLUTO D (FEM)-TMB Estadual - 2ª Etapa - Vale Real/RS - 2025</v>
      </c>
      <c r="B332" s="13">
        <v>3</v>
      </c>
      <c r="C332" s="14" t="s">
        <v>60</v>
      </c>
      <c r="D332" s="14" t="s">
        <v>61</v>
      </c>
      <c r="E332" s="13" t="s">
        <v>57</v>
      </c>
      <c r="F332" s="14" t="s">
        <v>245</v>
      </c>
      <c r="G332" s="12">
        <f t="shared" si="12"/>
        <v>120</v>
      </c>
    </row>
    <row r="333" spans="1:7" x14ac:dyDescent="0.2">
      <c r="A333" s="12" t="str">
        <f t="shared" si="11"/>
        <v>AMANDA MOHR-ABSOLUTO D (FEM)-TMB Estadual - 2ª Etapa - Vale Real/RS - 2025</v>
      </c>
      <c r="B333" s="13">
        <v>5</v>
      </c>
      <c r="C333" s="14" t="s">
        <v>65</v>
      </c>
      <c r="D333" s="14" t="s">
        <v>30</v>
      </c>
      <c r="E333" s="13" t="s">
        <v>57</v>
      </c>
      <c r="F333" s="14" t="s">
        <v>245</v>
      </c>
      <c r="G333" s="12">
        <f t="shared" si="12"/>
        <v>60</v>
      </c>
    </row>
    <row r="334" spans="1:7" x14ac:dyDescent="0.2">
      <c r="A334" s="12" t="str">
        <f t="shared" si="11"/>
        <v>POLIANA MARIA RIZZON-ABSOLUTO D (FEM)-TMB Estadual - 2ª Etapa - Vale Real/RS - 2025</v>
      </c>
      <c r="B334" s="13">
        <v>5</v>
      </c>
      <c r="C334" s="14" t="s">
        <v>68</v>
      </c>
      <c r="D334" s="14" t="s">
        <v>44</v>
      </c>
      <c r="E334" s="13" t="s">
        <v>57</v>
      </c>
      <c r="F334" s="14" t="s">
        <v>245</v>
      </c>
      <c r="G334" s="12">
        <f t="shared" si="12"/>
        <v>60</v>
      </c>
    </row>
    <row r="335" spans="1:7" x14ac:dyDescent="0.2">
      <c r="A335" s="12" t="str">
        <f t="shared" si="11"/>
        <v>MARISA DA GRAÇA DA SILVEIRA-ABSOLUTO D (FEM)-TMB Estadual - 2ª Etapa - Vale Real/RS - 2025</v>
      </c>
      <c r="B335" s="13">
        <v>9</v>
      </c>
      <c r="C335" s="14" t="s">
        <v>69</v>
      </c>
      <c r="D335" s="14" t="s">
        <v>30</v>
      </c>
      <c r="E335" s="13" t="s">
        <v>57</v>
      </c>
      <c r="F335" s="14" t="s">
        <v>245</v>
      </c>
      <c r="G335" s="12">
        <f t="shared" si="12"/>
        <v>0</v>
      </c>
    </row>
    <row r="336" spans="1:7" x14ac:dyDescent="0.2">
      <c r="A336" s="12" t="str">
        <f t="shared" si="11"/>
        <v>STEPHANY DA FONTOURA DA ROSA-ABSOLUTO D (FEM)-TMB Estadual - 2ª Etapa - Vale Real/RS - 2025</v>
      </c>
      <c r="B336" s="13">
        <v>9</v>
      </c>
      <c r="C336" s="14" t="s">
        <v>249</v>
      </c>
      <c r="D336" s="14" t="s">
        <v>47</v>
      </c>
      <c r="E336" s="13" t="s">
        <v>57</v>
      </c>
      <c r="F336" s="14" t="s">
        <v>245</v>
      </c>
      <c r="G336" s="12">
        <f t="shared" si="12"/>
        <v>0</v>
      </c>
    </row>
    <row r="337" spans="1:7" x14ac:dyDescent="0.2">
      <c r="A337" s="12" t="str">
        <f t="shared" si="11"/>
        <v>JULIA FONSECA GARCIA-ABSOLUTO D (FEM)-TMB Estadual - 2ª Etapa - Vale Real/RS - 2025</v>
      </c>
      <c r="B337" s="13">
        <v>9</v>
      </c>
      <c r="C337" s="14" t="s">
        <v>67</v>
      </c>
      <c r="D337" s="14" t="s">
        <v>30</v>
      </c>
      <c r="E337" s="13" t="s">
        <v>57</v>
      </c>
      <c r="F337" s="14" t="s">
        <v>245</v>
      </c>
      <c r="G337" s="12">
        <f t="shared" si="12"/>
        <v>0</v>
      </c>
    </row>
    <row r="338" spans="1:7" ht="15" x14ac:dyDescent="0.25">
      <c r="A338" s="12" t="str">
        <f t="shared" si="11"/>
        <v>--</v>
      </c>
      <c r="B338" s="15" t="s">
        <v>71</v>
      </c>
      <c r="C338" s="14"/>
      <c r="D338" s="14"/>
      <c r="E338" s="14"/>
      <c r="F338" s="14"/>
      <c r="G338" s="12">
        <f t="shared" si="12"/>
        <v>0</v>
      </c>
    </row>
    <row r="339" spans="1:7" x14ac:dyDescent="0.2">
      <c r="A339" s="12" t="str">
        <f t="shared" si="11"/>
        <v>VINICIUS BASSO MOREIRA-ABSOLUTO D (MAS)-TMB Estadual - 2ª Etapa - Vale Real/RS - 2025</v>
      </c>
      <c r="B339" s="13">
        <v>1</v>
      </c>
      <c r="C339" s="14" t="s">
        <v>93</v>
      </c>
      <c r="D339" s="14" t="s">
        <v>27</v>
      </c>
      <c r="E339" s="13" t="s">
        <v>74</v>
      </c>
      <c r="F339" s="14" t="s">
        <v>245</v>
      </c>
      <c r="G339" s="12">
        <f t="shared" si="12"/>
        <v>200</v>
      </c>
    </row>
    <row r="340" spans="1:7" x14ac:dyDescent="0.2">
      <c r="A340" s="12" t="str">
        <f t="shared" si="11"/>
        <v>RENAN REMOR OLIVEIRA-ABSOLUTO D (MAS)-TMB Estadual - 2ª Etapa - Vale Real/RS - 2025</v>
      </c>
      <c r="B340" s="13">
        <v>2</v>
      </c>
      <c r="C340" s="14" t="s">
        <v>88</v>
      </c>
      <c r="D340" s="14" t="s">
        <v>53</v>
      </c>
      <c r="E340" s="13" t="s">
        <v>74</v>
      </c>
      <c r="F340" s="14" t="s">
        <v>245</v>
      </c>
      <c r="G340" s="12">
        <f t="shared" si="12"/>
        <v>160</v>
      </c>
    </row>
    <row r="341" spans="1:7" x14ac:dyDescent="0.2">
      <c r="A341" s="12" t="str">
        <f t="shared" si="11"/>
        <v>ARTHUR BRANDELLI TUMELERO-ABSOLUTO D (MAS)-TMB Estadual - 2ª Etapa - Vale Real/RS - 2025</v>
      </c>
      <c r="B341" s="13">
        <v>3</v>
      </c>
      <c r="C341" s="14" t="s">
        <v>76</v>
      </c>
      <c r="D341" s="14" t="s">
        <v>44</v>
      </c>
      <c r="E341" s="13" t="s">
        <v>74</v>
      </c>
      <c r="F341" s="14" t="s">
        <v>245</v>
      </c>
      <c r="G341" s="12">
        <f t="shared" si="12"/>
        <v>120</v>
      </c>
    </row>
    <row r="342" spans="1:7" x14ac:dyDescent="0.2">
      <c r="A342" s="12" t="str">
        <f t="shared" si="11"/>
        <v>TIAGO DA SILVA -ABSOLUTO D (MAS)-TMB Estadual - 2ª Etapa - Vale Real/RS - 2025</v>
      </c>
      <c r="B342" s="13">
        <v>3</v>
      </c>
      <c r="C342" s="14" t="s">
        <v>75</v>
      </c>
      <c r="D342" s="14" t="s">
        <v>47</v>
      </c>
      <c r="E342" s="13" t="s">
        <v>74</v>
      </c>
      <c r="F342" s="14" t="s">
        <v>245</v>
      </c>
      <c r="G342" s="12">
        <f t="shared" si="12"/>
        <v>120</v>
      </c>
    </row>
    <row r="343" spans="1:7" x14ac:dyDescent="0.2">
      <c r="A343" s="12" t="str">
        <f t="shared" si="11"/>
        <v>HEITOR BOMBARDELLI DE CAMPOS-ABSOLUTO D (MAS)-TMB Estadual - 2ª Etapa - Vale Real/RS - 2025</v>
      </c>
      <c r="B343" s="13">
        <v>5</v>
      </c>
      <c r="C343" s="14" t="s">
        <v>81</v>
      </c>
      <c r="D343" s="14" t="s">
        <v>44</v>
      </c>
      <c r="E343" s="13" t="s">
        <v>74</v>
      </c>
      <c r="F343" s="14" t="s">
        <v>245</v>
      </c>
      <c r="G343" s="12">
        <f t="shared" si="12"/>
        <v>60</v>
      </c>
    </row>
    <row r="344" spans="1:7" x14ac:dyDescent="0.2">
      <c r="A344" s="12" t="str">
        <f t="shared" si="11"/>
        <v>MARTIN ANTÔNIO VIDOR-ABSOLUTO D (MAS)-TMB Estadual - 2ª Etapa - Vale Real/RS - 2025</v>
      </c>
      <c r="B344" s="13">
        <v>5</v>
      </c>
      <c r="C344" s="14" t="s">
        <v>250</v>
      </c>
      <c r="D344" s="14" t="s">
        <v>53</v>
      </c>
      <c r="E344" s="13" t="s">
        <v>74</v>
      </c>
      <c r="F344" s="14" t="s">
        <v>245</v>
      </c>
      <c r="G344" s="12">
        <f t="shared" si="12"/>
        <v>60</v>
      </c>
    </row>
    <row r="345" spans="1:7" x14ac:dyDescent="0.2">
      <c r="A345" s="12" t="str">
        <f t="shared" si="11"/>
        <v>MARCO ANTÔNIO MENEZES BANDEIRA-ABSOLUTO D (MAS)-TMB Estadual - 2ª Etapa - Vale Real/RS - 2025</v>
      </c>
      <c r="B345" s="13">
        <v>5</v>
      </c>
      <c r="C345" s="14" t="s">
        <v>83</v>
      </c>
      <c r="D345" s="14" t="s">
        <v>36</v>
      </c>
      <c r="E345" s="13" t="s">
        <v>74</v>
      </c>
      <c r="F345" s="14" t="s">
        <v>245</v>
      </c>
      <c r="G345" s="12">
        <f t="shared" si="12"/>
        <v>60</v>
      </c>
    </row>
    <row r="346" spans="1:7" x14ac:dyDescent="0.2">
      <c r="A346" s="12" t="str">
        <f t="shared" si="11"/>
        <v>GUSTAVO GERMANI MARTINS-ABSOLUTO D (MAS)-TMB Estadual - 2ª Etapa - Vale Real/RS - 2025</v>
      </c>
      <c r="B346" s="13">
        <v>5</v>
      </c>
      <c r="C346" s="14" t="s">
        <v>85</v>
      </c>
      <c r="D346" s="14" t="s">
        <v>27</v>
      </c>
      <c r="E346" s="13" t="s">
        <v>74</v>
      </c>
      <c r="F346" s="14" t="s">
        <v>245</v>
      </c>
      <c r="G346" s="12">
        <f t="shared" si="12"/>
        <v>60</v>
      </c>
    </row>
    <row r="347" spans="1:7" x14ac:dyDescent="0.2">
      <c r="A347" s="12" t="str">
        <f t="shared" si="11"/>
        <v>THIAGO FERREIRA PRESTES DOS SANTOS-ABSOLUTO D (MAS)-TMB Estadual - 2ª Etapa - Vale Real/RS - 2025</v>
      </c>
      <c r="B347" s="13">
        <v>9</v>
      </c>
      <c r="C347" s="14" t="s">
        <v>97</v>
      </c>
      <c r="D347" s="14" t="s">
        <v>27</v>
      </c>
      <c r="E347" s="13" t="s">
        <v>74</v>
      </c>
      <c r="F347" s="14" t="s">
        <v>245</v>
      </c>
      <c r="G347" s="12">
        <f t="shared" si="12"/>
        <v>0</v>
      </c>
    </row>
    <row r="348" spans="1:7" x14ac:dyDescent="0.2">
      <c r="A348" s="12" t="str">
        <f t="shared" si="11"/>
        <v>JOÃO VINÍCIUS BATISTA VALENÇA-ABSOLUTO D (MAS)-TMB Estadual - 2ª Etapa - Vale Real/RS - 2025</v>
      </c>
      <c r="B348" s="13">
        <v>9</v>
      </c>
      <c r="C348" s="14" t="s">
        <v>78</v>
      </c>
      <c r="D348" s="14" t="s">
        <v>36</v>
      </c>
      <c r="E348" s="13" t="s">
        <v>74</v>
      </c>
      <c r="F348" s="14" t="s">
        <v>245</v>
      </c>
      <c r="G348" s="12">
        <f t="shared" si="12"/>
        <v>0</v>
      </c>
    </row>
    <row r="349" spans="1:7" x14ac:dyDescent="0.2">
      <c r="A349" s="12" t="str">
        <f t="shared" si="11"/>
        <v>MARCO ANTÔNIO DILLENBURG-ABSOLUTO D (MAS)-TMB Estadual - 2ª Etapa - Vale Real/RS - 2025</v>
      </c>
      <c r="B349" s="13">
        <v>9</v>
      </c>
      <c r="C349" s="14" t="s">
        <v>86</v>
      </c>
      <c r="D349" s="14" t="s">
        <v>36</v>
      </c>
      <c r="E349" s="13" t="s">
        <v>74</v>
      </c>
      <c r="F349" s="14" t="s">
        <v>245</v>
      </c>
      <c r="G349" s="12">
        <f t="shared" si="12"/>
        <v>0</v>
      </c>
    </row>
    <row r="350" spans="1:7" x14ac:dyDescent="0.2">
      <c r="A350" s="12" t="str">
        <f t="shared" si="11"/>
        <v>LEONARDO MARTINS-ABSOLUTO D (MAS)-TMB Estadual - 2ª Etapa - Vale Real/RS - 2025</v>
      </c>
      <c r="B350" s="13">
        <v>9</v>
      </c>
      <c r="C350" s="14" t="s">
        <v>77</v>
      </c>
      <c r="D350" s="14" t="s">
        <v>73</v>
      </c>
      <c r="E350" s="13" t="s">
        <v>74</v>
      </c>
      <c r="F350" s="14" t="s">
        <v>245</v>
      </c>
      <c r="G350" s="12">
        <f t="shared" si="12"/>
        <v>0</v>
      </c>
    </row>
    <row r="351" spans="1:7" x14ac:dyDescent="0.2">
      <c r="A351" s="12" t="str">
        <f t="shared" si="11"/>
        <v>FABRÍCIO GOMES DE ABREU F. ABREU-ABSOLUTO D (MAS)-TMB Estadual - 2ª Etapa - Vale Real/RS - 2025</v>
      </c>
      <c r="B351" s="13">
        <v>17</v>
      </c>
      <c r="C351" s="14" t="s">
        <v>251</v>
      </c>
      <c r="D351" s="14" t="s">
        <v>27</v>
      </c>
      <c r="E351" s="13" t="s">
        <v>74</v>
      </c>
      <c r="F351" s="14" t="s">
        <v>245</v>
      </c>
      <c r="G351" s="12">
        <f t="shared" si="12"/>
        <v>0</v>
      </c>
    </row>
    <row r="352" spans="1:7" x14ac:dyDescent="0.2">
      <c r="A352" s="12" t="str">
        <f t="shared" si="11"/>
        <v>PEDRO GOTTEMS-ABSOLUTO D (MAS)-TMB Estadual - 2ª Etapa - Vale Real/RS - 2025</v>
      </c>
      <c r="B352" s="13">
        <v>17</v>
      </c>
      <c r="C352" s="14" t="s">
        <v>72</v>
      </c>
      <c r="D352" s="14" t="s">
        <v>73</v>
      </c>
      <c r="E352" s="13" t="s">
        <v>74</v>
      </c>
      <c r="F352" s="14" t="s">
        <v>245</v>
      </c>
      <c r="G352" s="12">
        <f t="shared" si="12"/>
        <v>0</v>
      </c>
    </row>
    <row r="353" spans="1:7" x14ac:dyDescent="0.2">
      <c r="A353" s="12" t="str">
        <f t="shared" si="11"/>
        <v>ALBAIR DE CAMARGO-ABSOLUTO D (MAS)-TMB Estadual - 2ª Etapa - Vale Real/RS - 2025</v>
      </c>
      <c r="B353" s="13">
        <v>17</v>
      </c>
      <c r="C353" s="14" t="s">
        <v>107</v>
      </c>
      <c r="D353" s="14" t="s">
        <v>47</v>
      </c>
      <c r="E353" s="13" t="s">
        <v>74</v>
      </c>
      <c r="F353" s="14" t="s">
        <v>245</v>
      </c>
      <c r="G353" s="12">
        <f t="shared" si="12"/>
        <v>0</v>
      </c>
    </row>
    <row r="354" spans="1:7" x14ac:dyDescent="0.2">
      <c r="A354" s="12" t="str">
        <f t="shared" si="11"/>
        <v>LUIZ VICENTE TARRAGO-ABSOLUTO D (MAS)-TMB Estadual - 2ª Etapa - Vale Real/RS - 2025</v>
      </c>
      <c r="B354" s="13">
        <v>17</v>
      </c>
      <c r="C354" s="14" t="s">
        <v>84</v>
      </c>
      <c r="D354" s="14" t="s">
        <v>20</v>
      </c>
      <c r="E354" s="13" t="s">
        <v>74</v>
      </c>
      <c r="F354" s="14" t="s">
        <v>245</v>
      </c>
      <c r="G354" s="12">
        <f t="shared" si="12"/>
        <v>0</v>
      </c>
    </row>
    <row r="355" spans="1:7" x14ac:dyDescent="0.2">
      <c r="A355" s="12" t="str">
        <f t="shared" si="11"/>
        <v>JAIME ROBERTO MULLER-ABSOLUTO D (MAS)-TMB Estadual - 2ª Etapa - Vale Real/RS - 2025</v>
      </c>
      <c r="B355" s="13">
        <v>17</v>
      </c>
      <c r="C355" s="14" t="s">
        <v>79</v>
      </c>
      <c r="D355" s="14" t="s">
        <v>61</v>
      </c>
      <c r="E355" s="13" t="s">
        <v>74</v>
      </c>
      <c r="F355" s="14" t="s">
        <v>245</v>
      </c>
      <c r="G355" s="12">
        <f t="shared" si="12"/>
        <v>0</v>
      </c>
    </row>
    <row r="356" spans="1:7" x14ac:dyDescent="0.2">
      <c r="A356" s="12" t="str">
        <f t="shared" si="11"/>
        <v>HUGO MARCELO SUAREZ-ABSOLUTO D (MAS)-TMB Estadual - 2ª Etapa - Vale Real/RS - 2025</v>
      </c>
      <c r="B356" s="13">
        <v>17</v>
      </c>
      <c r="C356" s="14" t="s">
        <v>80</v>
      </c>
      <c r="D356" s="14" t="s">
        <v>27</v>
      </c>
      <c r="E356" s="13" t="s">
        <v>74</v>
      </c>
      <c r="F356" s="14" t="s">
        <v>245</v>
      </c>
      <c r="G356" s="12">
        <f t="shared" si="12"/>
        <v>0</v>
      </c>
    </row>
    <row r="357" spans="1:7" ht="15" x14ac:dyDescent="0.25">
      <c r="A357" s="12" t="str">
        <f t="shared" si="11"/>
        <v>--</v>
      </c>
      <c r="B357" s="15" t="s">
        <v>92</v>
      </c>
      <c r="C357" s="14"/>
      <c r="D357" s="14"/>
      <c r="E357" s="14"/>
      <c r="F357" s="14"/>
      <c r="G357" s="12">
        <f t="shared" si="12"/>
        <v>0</v>
      </c>
    </row>
    <row r="358" spans="1:7" x14ac:dyDescent="0.2">
      <c r="A358" s="12" t="str">
        <f t="shared" si="11"/>
        <v>LEONARDO PEREIRA CANTARELLI-ABSOLUTO E (MAS)-TMB Estadual - 2ª Etapa - Vale Real/RS - 2025</v>
      </c>
      <c r="B358" s="13">
        <v>1</v>
      </c>
      <c r="C358" s="14" t="s">
        <v>227</v>
      </c>
      <c r="D358" s="14" t="s">
        <v>36</v>
      </c>
      <c r="E358" s="13" t="s">
        <v>94</v>
      </c>
      <c r="F358" s="14" t="s">
        <v>245</v>
      </c>
      <c r="G358" s="12">
        <f t="shared" si="12"/>
        <v>200</v>
      </c>
    </row>
    <row r="359" spans="1:7" x14ac:dyDescent="0.2">
      <c r="A359" s="12" t="str">
        <f t="shared" si="11"/>
        <v>MAURICIO MEZZALIRA-ABSOLUTO E (MAS)-TMB Estadual - 2ª Etapa - Vale Real/RS - 2025</v>
      </c>
      <c r="B359" s="13">
        <v>2</v>
      </c>
      <c r="C359" s="14" t="s">
        <v>111</v>
      </c>
      <c r="D359" s="14" t="s">
        <v>91</v>
      </c>
      <c r="E359" s="13" t="s">
        <v>94</v>
      </c>
      <c r="F359" s="14" t="s">
        <v>245</v>
      </c>
      <c r="G359" s="12">
        <f t="shared" si="12"/>
        <v>160</v>
      </c>
    </row>
    <row r="360" spans="1:7" x14ac:dyDescent="0.2">
      <c r="A360" s="12" t="str">
        <f t="shared" si="11"/>
        <v>ANDRÉ GARCIA BARBOSA-ABSOLUTO E (MAS)-TMB Estadual - 2ª Etapa - Vale Real/RS - 2025</v>
      </c>
      <c r="B360" s="13">
        <v>3</v>
      </c>
      <c r="C360" s="14" t="s">
        <v>252</v>
      </c>
      <c r="D360" s="14" t="s">
        <v>30</v>
      </c>
      <c r="E360" s="13" t="s">
        <v>94</v>
      </c>
      <c r="F360" s="14" t="s">
        <v>245</v>
      </c>
      <c r="G360" s="12">
        <f t="shared" si="12"/>
        <v>120</v>
      </c>
    </row>
    <row r="361" spans="1:7" x14ac:dyDescent="0.2">
      <c r="A361" s="12" t="str">
        <f t="shared" si="11"/>
        <v>FLÁVIO HASHIMOTO-ABSOLUTO E (MAS)-TMB Estadual - 2ª Etapa - Vale Real/RS - 2025</v>
      </c>
      <c r="B361" s="13">
        <v>3</v>
      </c>
      <c r="C361" s="14" t="s">
        <v>98</v>
      </c>
      <c r="D361" s="14" t="s">
        <v>73</v>
      </c>
      <c r="E361" s="13" t="s">
        <v>94</v>
      </c>
      <c r="F361" s="14" t="s">
        <v>245</v>
      </c>
      <c r="G361" s="12">
        <f t="shared" si="12"/>
        <v>120</v>
      </c>
    </row>
    <row r="362" spans="1:7" x14ac:dyDescent="0.2">
      <c r="A362" s="12" t="str">
        <f t="shared" si="11"/>
        <v>CARLOS EMIR DA SILVA OLIVEIRA-ABSOLUTO E (MAS)-TMB Estadual - 2ª Etapa - Vale Real/RS - 2025</v>
      </c>
      <c r="B362" s="13">
        <v>5</v>
      </c>
      <c r="C362" s="14" t="s">
        <v>105</v>
      </c>
      <c r="D362" s="14" t="s">
        <v>53</v>
      </c>
      <c r="E362" s="13" t="s">
        <v>94</v>
      </c>
      <c r="F362" s="14" t="s">
        <v>245</v>
      </c>
      <c r="G362" s="12">
        <f t="shared" si="12"/>
        <v>60</v>
      </c>
    </row>
    <row r="363" spans="1:7" x14ac:dyDescent="0.2">
      <c r="A363" s="12" t="str">
        <f t="shared" si="11"/>
        <v>CRISTIANO FARINEA-ABSOLUTO E (MAS)-TMB Estadual - 2ª Etapa - Vale Real/RS - 2025</v>
      </c>
      <c r="B363" s="13">
        <v>5</v>
      </c>
      <c r="C363" s="14" t="s">
        <v>96</v>
      </c>
      <c r="D363" s="14" t="s">
        <v>91</v>
      </c>
      <c r="E363" s="13" t="s">
        <v>94</v>
      </c>
      <c r="F363" s="14" t="s">
        <v>245</v>
      </c>
      <c r="G363" s="12">
        <f t="shared" si="12"/>
        <v>60</v>
      </c>
    </row>
    <row r="364" spans="1:7" x14ac:dyDescent="0.2">
      <c r="A364" s="12" t="str">
        <f t="shared" si="11"/>
        <v>RODRIGO PASUCH-ABSOLUTO E (MAS)-TMB Estadual - 2ª Etapa - Vale Real/RS - 2025</v>
      </c>
      <c r="B364" s="13">
        <v>5</v>
      </c>
      <c r="C364" s="14" t="s">
        <v>95</v>
      </c>
      <c r="D364" s="14" t="s">
        <v>91</v>
      </c>
      <c r="E364" s="13" t="s">
        <v>94</v>
      </c>
      <c r="F364" s="14" t="s">
        <v>245</v>
      </c>
      <c r="G364" s="12">
        <f t="shared" si="12"/>
        <v>60</v>
      </c>
    </row>
    <row r="365" spans="1:7" x14ac:dyDescent="0.2">
      <c r="A365" s="12" t="str">
        <f t="shared" si="11"/>
        <v>CHRISTOPHER DA SILVA ECHEVENGUÁ-ABSOLUTO E (MAS)-TMB Estadual - 2ª Etapa - Vale Real/RS - 2025</v>
      </c>
      <c r="B365" s="13">
        <v>5</v>
      </c>
      <c r="C365" s="14" t="s">
        <v>140</v>
      </c>
      <c r="D365" s="14" t="s">
        <v>128</v>
      </c>
      <c r="E365" s="13" t="s">
        <v>94</v>
      </c>
      <c r="F365" s="14" t="s">
        <v>245</v>
      </c>
      <c r="G365" s="12">
        <f t="shared" si="12"/>
        <v>60</v>
      </c>
    </row>
    <row r="366" spans="1:7" x14ac:dyDescent="0.2">
      <c r="A366" s="12" t="str">
        <f t="shared" si="11"/>
        <v>TOMAS FRANCISCO SUAREZ PIRIZ-ABSOLUTO E (MAS)-TMB Estadual - 2ª Etapa - Vale Real/RS - 2025</v>
      </c>
      <c r="B366" s="13">
        <v>9</v>
      </c>
      <c r="C366" s="14" t="s">
        <v>117</v>
      </c>
      <c r="D366" s="14" t="s">
        <v>27</v>
      </c>
      <c r="E366" s="13" t="s">
        <v>94</v>
      </c>
      <c r="F366" s="14" t="s">
        <v>245</v>
      </c>
      <c r="G366" s="12">
        <f t="shared" si="12"/>
        <v>0</v>
      </c>
    </row>
    <row r="367" spans="1:7" x14ac:dyDescent="0.2">
      <c r="A367" s="12" t="str">
        <f t="shared" si="11"/>
        <v>DANIEL MULLER BUTTOW-ABSOLUTO E (MAS)-TMB Estadual - 2ª Etapa - Vale Real/RS - 2025</v>
      </c>
      <c r="B367" s="13">
        <v>9</v>
      </c>
      <c r="C367" s="14" t="s">
        <v>253</v>
      </c>
      <c r="D367" s="14" t="s">
        <v>36</v>
      </c>
      <c r="E367" s="13" t="s">
        <v>94</v>
      </c>
      <c r="F367" s="14" t="s">
        <v>245</v>
      </c>
      <c r="G367" s="12">
        <f t="shared" si="12"/>
        <v>0</v>
      </c>
    </row>
    <row r="368" spans="1:7" x14ac:dyDescent="0.2">
      <c r="A368" s="12" t="str">
        <f t="shared" si="11"/>
        <v>JÚLIO VITOLVINO COELHO SCHOEFFER-ABSOLUTO E (MAS)-TMB Estadual - 2ª Etapa - Vale Real/RS - 2025</v>
      </c>
      <c r="B368" s="13">
        <v>17</v>
      </c>
      <c r="C368" s="14" t="s">
        <v>104</v>
      </c>
      <c r="D368" s="14" t="s">
        <v>20</v>
      </c>
      <c r="E368" s="13" t="s">
        <v>94</v>
      </c>
      <c r="F368" s="14" t="s">
        <v>245</v>
      </c>
      <c r="G368" s="12">
        <f t="shared" si="12"/>
        <v>0</v>
      </c>
    </row>
    <row r="369" spans="1:7" x14ac:dyDescent="0.2">
      <c r="A369" s="12" t="str">
        <f t="shared" si="11"/>
        <v>FELIPE KRINDGES DE FREITAS-ABSOLUTO E (MAS)-TMB Estadual - 2ª Etapa - Vale Real/RS - 2025</v>
      </c>
      <c r="B369" s="13">
        <v>17</v>
      </c>
      <c r="C369" s="14" t="s">
        <v>109</v>
      </c>
      <c r="D369" s="14" t="s">
        <v>44</v>
      </c>
      <c r="E369" s="13" t="s">
        <v>94</v>
      </c>
      <c r="F369" s="14" t="s">
        <v>245</v>
      </c>
      <c r="G369" s="12">
        <f t="shared" si="12"/>
        <v>0</v>
      </c>
    </row>
    <row r="370" spans="1:7" x14ac:dyDescent="0.2">
      <c r="A370" s="12" t="str">
        <f t="shared" si="11"/>
        <v>MAURÍCIO DEWITT WEINGARTNER-ABSOLUTO E (MAS)-TMB Estadual - 2ª Etapa - Vale Real/RS - 2025</v>
      </c>
      <c r="B370" s="13">
        <v>17</v>
      </c>
      <c r="C370" s="14" t="s">
        <v>99</v>
      </c>
      <c r="D370" s="14" t="s">
        <v>100</v>
      </c>
      <c r="E370" s="13" t="s">
        <v>94</v>
      </c>
      <c r="F370" s="14" t="s">
        <v>245</v>
      </c>
      <c r="G370" s="12">
        <f t="shared" si="12"/>
        <v>0</v>
      </c>
    </row>
    <row r="371" spans="1:7" x14ac:dyDescent="0.2">
      <c r="A371" s="12" t="str">
        <f t="shared" si="11"/>
        <v>PABLO MIGUEL CANTARELI-ABSOLUTO E (MAS)-TMB Estadual - 2ª Etapa - Vale Real/RS - 2025</v>
      </c>
      <c r="B371" s="13">
        <v>17</v>
      </c>
      <c r="C371" s="14" t="s">
        <v>103</v>
      </c>
      <c r="D371" s="14" t="s">
        <v>20</v>
      </c>
      <c r="E371" s="13" t="s">
        <v>94</v>
      </c>
      <c r="F371" s="14" t="s">
        <v>245</v>
      </c>
      <c r="G371" s="12">
        <f t="shared" si="12"/>
        <v>0</v>
      </c>
    </row>
    <row r="372" spans="1:7" x14ac:dyDescent="0.2">
      <c r="A372" s="12" t="str">
        <f t="shared" si="11"/>
        <v>VINICIUS FELICIO SCOPEL -ABSOLUTO E (MAS)-TMB Estadual - 2ª Etapa - Vale Real/RS - 2025</v>
      </c>
      <c r="B372" s="13">
        <v>17</v>
      </c>
      <c r="C372" s="14" t="s">
        <v>134</v>
      </c>
      <c r="D372" s="14" t="s">
        <v>91</v>
      </c>
      <c r="E372" s="13" t="s">
        <v>94</v>
      </c>
      <c r="F372" s="14" t="s">
        <v>245</v>
      </c>
      <c r="G372" s="12">
        <f t="shared" si="12"/>
        <v>0</v>
      </c>
    </row>
    <row r="373" spans="1:7" ht="15" x14ac:dyDescent="0.25">
      <c r="A373" s="12" t="str">
        <f t="shared" si="11"/>
        <v>--</v>
      </c>
      <c r="B373" s="15" t="s">
        <v>108</v>
      </c>
      <c r="C373" s="14"/>
      <c r="D373" s="14"/>
      <c r="E373" s="14"/>
      <c r="F373" s="14"/>
      <c r="G373" s="12">
        <f t="shared" si="12"/>
        <v>0</v>
      </c>
    </row>
    <row r="374" spans="1:7" x14ac:dyDescent="0.2">
      <c r="A374" s="12" t="str">
        <f t="shared" si="11"/>
        <v>JULIANO ILHA-ABSOLUTO F (MAS)-TMB Estadual - 2ª Etapa - Vale Real/RS - 2025</v>
      </c>
      <c r="B374" s="13">
        <v>1</v>
      </c>
      <c r="C374" s="14" t="s">
        <v>254</v>
      </c>
      <c r="D374" s="14" t="s">
        <v>47</v>
      </c>
      <c r="E374" s="13" t="s">
        <v>110</v>
      </c>
      <c r="F374" s="14" t="s">
        <v>245</v>
      </c>
      <c r="G374" s="12">
        <f t="shared" si="12"/>
        <v>200</v>
      </c>
    </row>
    <row r="375" spans="1:7" x14ac:dyDescent="0.2">
      <c r="A375" s="12" t="str">
        <f t="shared" si="11"/>
        <v>FILIPE MURARO KLEMENT -ABSOLUTO F (MAS)-TMB Estadual - 2ª Etapa - Vale Real/RS - 2025</v>
      </c>
      <c r="B375" s="13">
        <v>2</v>
      </c>
      <c r="C375" s="14" t="s">
        <v>222</v>
      </c>
      <c r="D375" s="14" t="s">
        <v>33</v>
      </c>
      <c r="E375" s="13" t="s">
        <v>110</v>
      </c>
      <c r="F375" s="14" t="s">
        <v>245</v>
      </c>
      <c r="G375" s="12">
        <f t="shared" si="12"/>
        <v>160</v>
      </c>
    </row>
    <row r="376" spans="1:7" x14ac:dyDescent="0.2">
      <c r="A376" s="12" t="str">
        <f t="shared" si="11"/>
        <v>ELSON WILLIAM DE MATOS-ABSOLUTO F (MAS)-TMB Estadual - 2ª Etapa - Vale Real/RS - 2025</v>
      </c>
      <c r="B376" s="13">
        <v>3</v>
      </c>
      <c r="C376" s="14" t="s">
        <v>121</v>
      </c>
      <c r="D376" s="14" t="s">
        <v>30</v>
      </c>
      <c r="E376" s="13" t="s">
        <v>110</v>
      </c>
      <c r="F376" s="14" t="s">
        <v>245</v>
      </c>
      <c r="G376" s="12">
        <f t="shared" si="12"/>
        <v>120</v>
      </c>
    </row>
    <row r="377" spans="1:7" x14ac:dyDescent="0.2">
      <c r="A377" s="12" t="str">
        <f t="shared" si="11"/>
        <v>DAVIDE CARBONAI-ABSOLUTO F (MAS)-TMB Estadual - 2ª Etapa - Vale Real/RS - 2025</v>
      </c>
      <c r="B377" s="13">
        <v>3</v>
      </c>
      <c r="C377" s="14" t="s">
        <v>235</v>
      </c>
      <c r="D377" s="14" t="s">
        <v>30</v>
      </c>
      <c r="E377" s="13" t="s">
        <v>110</v>
      </c>
      <c r="F377" s="14" t="s">
        <v>245</v>
      </c>
      <c r="G377" s="12">
        <f t="shared" si="12"/>
        <v>120</v>
      </c>
    </row>
    <row r="378" spans="1:7" x14ac:dyDescent="0.2">
      <c r="A378" s="12" t="str">
        <f t="shared" si="11"/>
        <v>JOÃO VITOR CEARON MASCHIO-ABSOLUTO F (MAS)-TMB Estadual - 2ª Etapa - Vale Real/RS - 2025</v>
      </c>
      <c r="B378" s="13">
        <v>5</v>
      </c>
      <c r="C378" s="14" t="s">
        <v>255</v>
      </c>
      <c r="D378" s="14" t="s">
        <v>91</v>
      </c>
      <c r="E378" s="13" t="s">
        <v>110</v>
      </c>
      <c r="F378" s="14" t="s">
        <v>245</v>
      </c>
      <c r="G378" s="12">
        <f t="shared" si="12"/>
        <v>60</v>
      </c>
    </row>
    <row r="379" spans="1:7" x14ac:dyDescent="0.2">
      <c r="A379" s="12" t="str">
        <f t="shared" si="11"/>
        <v>JOÃO AUGUSTO ZORTÉA-ABSOLUTO F (MAS)-TMB Estadual - 2ª Etapa - Vale Real/RS - 2025</v>
      </c>
      <c r="B379" s="13">
        <v>5</v>
      </c>
      <c r="C379" s="14" t="s">
        <v>113</v>
      </c>
      <c r="D379" s="14" t="s">
        <v>20</v>
      </c>
      <c r="E379" s="13" t="s">
        <v>110</v>
      </c>
      <c r="F379" s="14" t="s">
        <v>245</v>
      </c>
      <c r="G379" s="12">
        <f t="shared" si="12"/>
        <v>60</v>
      </c>
    </row>
    <row r="380" spans="1:7" x14ac:dyDescent="0.2">
      <c r="A380" s="12" t="str">
        <f t="shared" si="11"/>
        <v>ARTHUR LAVALL DIAS-ABSOLUTO F (MAS)-TMB Estadual - 2ª Etapa - Vale Real/RS - 2025</v>
      </c>
      <c r="B380" s="13">
        <v>5</v>
      </c>
      <c r="C380" s="14" t="s">
        <v>114</v>
      </c>
      <c r="D380" s="14" t="s">
        <v>27</v>
      </c>
      <c r="E380" s="13" t="s">
        <v>110</v>
      </c>
      <c r="F380" s="14" t="s">
        <v>245</v>
      </c>
      <c r="G380" s="12">
        <f t="shared" si="12"/>
        <v>60</v>
      </c>
    </row>
    <row r="381" spans="1:7" x14ac:dyDescent="0.2">
      <c r="A381" s="12" t="str">
        <f t="shared" si="11"/>
        <v>FÁBIO DE VARGAS BERG -ABSOLUTO F (MAS)-TMB Estadual - 2ª Etapa - Vale Real/RS - 2025</v>
      </c>
      <c r="B381" s="13">
        <v>5</v>
      </c>
      <c r="C381" s="14" t="s">
        <v>116</v>
      </c>
      <c r="D381" s="14" t="s">
        <v>47</v>
      </c>
      <c r="E381" s="13" t="s">
        <v>110</v>
      </c>
      <c r="F381" s="14" t="s">
        <v>245</v>
      </c>
      <c r="G381" s="12">
        <f t="shared" si="12"/>
        <v>60</v>
      </c>
    </row>
    <row r="382" spans="1:7" x14ac:dyDescent="0.2">
      <c r="A382" s="12" t="str">
        <f t="shared" si="11"/>
        <v>DAGOBERTO STELLO MOREIRA -ABSOLUTO F (MAS)-TMB Estadual - 2ª Etapa - Vale Real/RS - 2025</v>
      </c>
      <c r="B382" s="13">
        <v>9</v>
      </c>
      <c r="C382" s="14" t="s">
        <v>120</v>
      </c>
      <c r="D382" s="14" t="s">
        <v>27</v>
      </c>
      <c r="E382" s="13" t="s">
        <v>110</v>
      </c>
      <c r="F382" s="14" t="s">
        <v>245</v>
      </c>
      <c r="G382" s="12">
        <f t="shared" si="12"/>
        <v>0</v>
      </c>
    </row>
    <row r="383" spans="1:7" x14ac:dyDescent="0.2">
      <c r="A383" s="12" t="str">
        <f t="shared" si="11"/>
        <v>JULIO BRUM-ABSOLUTO F (MAS)-TMB Estadual - 2ª Etapa - Vale Real/RS - 2025</v>
      </c>
      <c r="B383" s="13">
        <v>9</v>
      </c>
      <c r="C383" s="14" t="s">
        <v>136</v>
      </c>
      <c r="D383" s="14" t="s">
        <v>30</v>
      </c>
      <c r="E383" s="13" t="s">
        <v>110</v>
      </c>
      <c r="F383" s="14" t="s">
        <v>245</v>
      </c>
      <c r="G383" s="12">
        <f t="shared" si="12"/>
        <v>0</v>
      </c>
    </row>
    <row r="384" spans="1:7" x14ac:dyDescent="0.2">
      <c r="A384" s="12" t="str">
        <f t="shared" si="11"/>
        <v>CARLOS JANUÁRIO PORTAL MENDES -ABSOLUTO F (MAS)-TMB Estadual - 2ª Etapa - Vale Real/RS - 2025</v>
      </c>
      <c r="B384" s="13">
        <v>9</v>
      </c>
      <c r="C384" s="14" t="s">
        <v>256</v>
      </c>
      <c r="D384" s="14" t="s">
        <v>47</v>
      </c>
      <c r="E384" s="13" t="s">
        <v>110</v>
      </c>
      <c r="F384" s="14" t="s">
        <v>245</v>
      </c>
      <c r="G384" s="12">
        <f t="shared" si="12"/>
        <v>0</v>
      </c>
    </row>
    <row r="385" spans="1:7" x14ac:dyDescent="0.2">
      <c r="A385" s="12" t="str">
        <f t="shared" si="11"/>
        <v>JÚLIO CÉSAR KRANZ-ABSOLUTO F (MAS)-TMB Estadual - 2ª Etapa - Vale Real/RS - 2025</v>
      </c>
      <c r="B385" s="13">
        <v>9</v>
      </c>
      <c r="C385" s="14" t="s">
        <v>257</v>
      </c>
      <c r="D385" s="14" t="s">
        <v>47</v>
      </c>
      <c r="E385" s="13" t="s">
        <v>110</v>
      </c>
      <c r="F385" s="14" t="s">
        <v>245</v>
      </c>
      <c r="G385" s="12">
        <f t="shared" si="12"/>
        <v>0</v>
      </c>
    </row>
    <row r="386" spans="1:7" x14ac:dyDescent="0.2">
      <c r="A386" s="12" t="str">
        <f t="shared" si="11"/>
        <v>PAULO TOSHIO TANAKA-ABSOLUTO F (MAS)-TMB Estadual - 2ª Etapa - Vale Real/RS - 2025</v>
      </c>
      <c r="B386" s="13">
        <v>9</v>
      </c>
      <c r="C386" s="14" t="s">
        <v>126</v>
      </c>
      <c r="D386" s="14" t="s">
        <v>33</v>
      </c>
      <c r="E386" s="13" t="s">
        <v>110</v>
      </c>
      <c r="F386" s="14" t="s">
        <v>245</v>
      </c>
      <c r="G386" s="12">
        <f t="shared" si="12"/>
        <v>0</v>
      </c>
    </row>
    <row r="387" spans="1:7" x14ac:dyDescent="0.2">
      <c r="A387" s="12" t="str">
        <f t="shared" ref="A387:A450" si="13">_xlfn.CONCAT(C387,"-",E387,"-",F387)</f>
        <v>BRUNO VITOR BORN-ABSOLUTO F (MAS)-TMB Estadual - 2ª Etapa - Vale Real/RS - 2025</v>
      </c>
      <c r="B387" s="13">
        <v>9</v>
      </c>
      <c r="C387" s="14" t="s">
        <v>161</v>
      </c>
      <c r="D387" s="14" t="s">
        <v>73</v>
      </c>
      <c r="E387" s="13" t="s">
        <v>110</v>
      </c>
      <c r="F387" s="14" t="s">
        <v>245</v>
      </c>
      <c r="G387" s="12">
        <f t="shared" si="12"/>
        <v>0</v>
      </c>
    </row>
    <row r="388" spans="1:7" x14ac:dyDescent="0.2">
      <c r="A388" s="12" t="str">
        <f t="shared" si="13"/>
        <v>KAUA DOS SANTOS PEREIRA-ABSOLUTO F (MAS)-TMB Estadual - 2ª Etapa - Vale Real/RS - 2025</v>
      </c>
      <c r="B388" s="13">
        <v>9</v>
      </c>
      <c r="C388" s="14" t="s">
        <v>112</v>
      </c>
      <c r="D388" s="14" t="s">
        <v>47</v>
      </c>
      <c r="E388" s="13" t="s">
        <v>110</v>
      </c>
      <c r="F388" s="14" t="s">
        <v>245</v>
      </c>
      <c r="G388" s="12">
        <f t="shared" si="12"/>
        <v>0</v>
      </c>
    </row>
    <row r="389" spans="1:7" x14ac:dyDescent="0.2">
      <c r="A389" s="12" t="str">
        <f t="shared" si="13"/>
        <v>GIANO JARDIM LOPEZ-ABSOLUTO F (MAS)-TMB Estadual - 2ª Etapa - Vale Real/RS - 2025</v>
      </c>
      <c r="B389" s="13">
        <v>9</v>
      </c>
      <c r="C389" s="14" t="s">
        <v>229</v>
      </c>
      <c r="D389" s="14" t="s">
        <v>36</v>
      </c>
      <c r="E389" s="13" t="s">
        <v>110</v>
      </c>
      <c r="F389" s="14" t="s">
        <v>245</v>
      </c>
      <c r="G389" s="12">
        <f t="shared" si="12"/>
        <v>0</v>
      </c>
    </row>
    <row r="390" spans="1:7" x14ac:dyDescent="0.2">
      <c r="A390" s="12" t="str">
        <f t="shared" si="13"/>
        <v>BRUNO RODRIGUES MACEDO-ABSOLUTO F (MAS)-TMB Estadual - 2ª Etapa - Vale Real/RS - 2025</v>
      </c>
      <c r="B390" s="13">
        <v>17</v>
      </c>
      <c r="C390" s="14" t="s">
        <v>127</v>
      </c>
      <c r="D390" s="14" t="s">
        <v>128</v>
      </c>
      <c r="E390" s="13" t="s">
        <v>110</v>
      </c>
      <c r="F390" s="14" t="s">
        <v>245</v>
      </c>
      <c r="G390" s="12">
        <f t="shared" ref="G390:G453" si="14">IF(B390=1,200,IF(B390=2,160,IF(B390=3,120,IF(B390=5,60,IF(B390=6,60,IF(B390=7,60,IF(B390=8,60,0)))))))</f>
        <v>0</v>
      </c>
    </row>
    <row r="391" spans="1:7" x14ac:dyDescent="0.2">
      <c r="A391" s="12" t="str">
        <f t="shared" si="13"/>
        <v>ARTUR VARGAS DOS REIS-ABSOLUTO F (MAS)-TMB Estadual - 2ª Etapa - Vale Real/RS - 2025</v>
      </c>
      <c r="B391" s="13">
        <v>17</v>
      </c>
      <c r="C391" s="14" t="s">
        <v>129</v>
      </c>
      <c r="D391" s="14" t="s">
        <v>20</v>
      </c>
      <c r="E391" s="13" t="s">
        <v>110</v>
      </c>
      <c r="F391" s="14" t="s">
        <v>245</v>
      </c>
      <c r="G391" s="12">
        <f t="shared" si="14"/>
        <v>0</v>
      </c>
    </row>
    <row r="392" spans="1:7" x14ac:dyDescent="0.2">
      <c r="A392" s="12" t="str">
        <f t="shared" si="13"/>
        <v>MATHEUS BASSEDONI DOSSENA-ABSOLUTO F (MAS)-TMB Estadual - 2ª Etapa - Vale Real/RS - 2025</v>
      </c>
      <c r="B392" s="13">
        <v>17</v>
      </c>
      <c r="C392" s="14" t="s">
        <v>122</v>
      </c>
      <c r="D392" s="14" t="s">
        <v>30</v>
      </c>
      <c r="E392" s="13" t="s">
        <v>110</v>
      </c>
      <c r="F392" s="14" t="s">
        <v>245</v>
      </c>
      <c r="G392" s="12">
        <f t="shared" si="14"/>
        <v>0</v>
      </c>
    </row>
    <row r="393" spans="1:7" x14ac:dyDescent="0.2">
      <c r="A393" s="12" t="str">
        <f t="shared" si="13"/>
        <v>JAIR SOARES FONSECA FILHO-ABSOLUTO F (MAS)-TMB Estadual - 2ª Etapa - Vale Real/RS - 2025</v>
      </c>
      <c r="B393" s="13">
        <v>17</v>
      </c>
      <c r="C393" s="14" t="s">
        <v>130</v>
      </c>
      <c r="D393" s="14" t="s">
        <v>30</v>
      </c>
      <c r="E393" s="13" t="s">
        <v>110</v>
      </c>
      <c r="F393" s="14" t="s">
        <v>245</v>
      </c>
      <c r="G393" s="12">
        <f t="shared" si="14"/>
        <v>0</v>
      </c>
    </row>
    <row r="394" spans="1:7" x14ac:dyDescent="0.2">
      <c r="A394" s="12" t="str">
        <f t="shared" si="13"/>
        <v>LUIZ ALBERTO DE MORAES CABRAL -ABSOLUTO F (MAS)-TMB Estadual - 2ª Etapa - Vale Real/RS - 2025</v>
      </c>
      <c r="B394" s="13">
        <v>17</v>
      </c>
      <c r="C394" s="14" t="s">
        <v>139</v>
      </c>
      <c r="D394" s="14" t="s">
        <v>30</v>
      </c>
      <c r="E394" s="13" t="s">
        <v>110</v>
      </c>
      <c r="F394" s="14" t="s">
        <v>245</v>
      </c>
      <c r="G394" s="12">
        <f t="shared" si="14"/>
        <v>0</v>
      </c>
    </row>
    <row r="395" spans="1:7" x14ac:dyDescent="0.2">
      <c r="A395" s="12" t="str">
        <f t="shared" si="13"/>
        <v>MATEUS ROCHA  OLIVEIRA-ABSOLUTO F (MAS)-TMB Estadual - 2ª Etapa - Vale Real/RS - 2025</v>
      </c>
      <c r="B395" s="13">
        <v>17</v>
      </c>
      <c r="C395" s="14" t="s">
        <v>153</v>
      </c>
      <c r="D395" s="14" t="s">
        <v>27</v>
      </c>
      <c r="E395" s="13" t="s">
        <v>110</v>
      </c>
      <c r="F395" s="14" t="s">
        <v>245</v>
      </c>
      <c r="G395" s="12">
        <f t="shared" si="14"/>
        <v>0</v>
      </c>
    </row>
    <row r="396" spans="1:7" x14ac:dyDescent="0.2">
      <c r="A396" s="12" t="str">
        <f t="shared" si="13"/>
        <v>LORENZO MESS HASHIMOTO-ABSOLUTO F (MAS)-TMB Estadual - 2ª Etapa - Vale Real/RS - 2025</v>
      </c>
      <c r="B396" s="13">
        <v>17</v>
      </c>
      <c r="C396" s="14" t="s">
        <v>142</v>
      </c>
      <c r="D396" s="14" t="s">
        <v>73</v>
      </c>
      <c r="E396" s="13" t="s">
        <v>110</v>
      </c>
      <c r="F396" s="14" t="s">
        <v>245</v>
      </c>
      <c r="G396" s="12">
        <f t="shared" si="14"/>
        <v>0</v>
      </c>
    </row>
    <row r="397" spans="1:7" x14ac:dyDescent="0.2">
      <c r="A397" s="12" t="str">
        <f t="shared" si="13"/>
        <v>BRUNO OLIVEIRA DE SOUZA-ABSOLUTO F (MAS)-TMB Estadual - 2ª Etapa - Vale Real/RS - 2025</v>
      </c>
      <c r="B397" s="13">
        <v>17</v>
      </c>
      <c r="C397" s="14" t="s">
        <v>147</v>
      </c>
      <c r="D397" s="14" t="s">
        <v>30</v>
      </c>
      <c r="E397" s="13" t="s">
        <v>110</v>
      </c>
      <c r="F397" s="14" t="s">
        <v>245</v>
      </c>
      <c r="G397" s="12">
        <f t="shared" si="14"/>
        <v>0</v>
      </c>
    </row>
    <row r="398" spans="1:7" x14ac:dyDescent="0.2">
      <c r="A398" s="12" t="str">
        <f t="shared" si="13"/>
        <v>RAFAEL DIEHL-ABSOLUTO F (MAS)-TMB Estadual - 2ª Etapa - Vale Real/RS - 2025</v>
      </c>
      <c r="B398" s="13">
        <v>17</v>
      </c>
      <c r="C398" s="14" t="s">
        <v>141</v>
      </c>
      <c r="D398" s="14" t="s">
        <v>47</v>
      </c>
      <c r="E398" s="13" t="s">
        <v>110</v>
      </c>
      <c r="F398" s="14" t="s">
        <v>245</v>
      </c>
      <c r="G398" s="12">
        <f t="shared" si="14"/>
        <v>0</v>
      </c>
    </row>
    <row r="399" spans="1:7" x14ac:dyDescent="0.2">
      <c r="A399" s="12" t="str">
        <f t="shared" si="13"/>
        <v>RENAN NUNES DA SILVA-ABSOLUTO F (MAS)-TMB Estadual - 2ª Etapa - Vale Real/RS - 2025</v>
      </c>
      <c r="B399" s="13">
        <v>17</v>
      </c>
      <c r="C399" s="14" t="s">
        <v>166</v>
      </c>
      <c r="D399" s="14" t="s">
        <v>128</v>
      </c>
      <c r="E399" s="13" t="s">
        <v>110</v>
      </c>
      <c r="F399" s="14" t="s">
        <v>245</v>
      </c>
      <c r="G399" s="12">
        <f t="shared" si="14"/>
        <v>0</v>
      </c>
    </row>
    <row r="400" spans="1:7" x14ac:dyDescent="0.2">
      <c r="A400" s="12" t="str">
        <f t="shared" si="13"/>
        <v>ANDRÉ LEUCKERT CÍRIO-ABSOLUTO F (MAS)-TMB Estadual - 2ª Etapa - Vale Real/RS - 2025</v>
      </c>
      <c r="B400" s="13">
        <v>17</v>
      </c>
      <c r="C400" s="14" t="s">
        <v>119</v>
      </c>
      <c r="D400" s="14" t="s">
        <v>36</v>
      </c>
      <c r="E400" s="13" t="s">
        <v>110</v>
      </c>
      <c r="F400" s="14" t="s">
        <v>245</v>
      </c>
      <c r="G400" s="12">
        <f t="shared" si="14"/>
        <v>0</v>
      </c>
    </row>
    <row r="401" spans="1:7" x14ac:dyDescent="0.2">
      <c r="A401" s="12" t="str">
        <f t="shared" si="13"/>
        <v>JOÃO MENDES DE OLIVEIRA JUNIOR-ABSOLUTO F (MAS)-TMB Estadual - 2ª Etapa - Vale Real/RS - 2025</v>
      </c>
      <c r="B401" s="13">
        <v>17</v>
      </c>
      <c r="C401" s="14" t="s">
        <v>133</v>
      </c>
      <c r="D401" s="14" t="s">
        <v>47</v>
      </c>
      <c r="E401" s="13" t="s">
        <v>110</v>
      </c>
      <c r="F401" s="14" t="s">
        <v>245</v>
      </c>
      <c r="G401" s="12">
        <f t="shared" si="14"/>
        <v>0</v>
      </c>
    </row>
    <row r="402" spans="1:7" x14ac:dyDescent="0.2">
      <c r="A402" s="12" t="str">
        <f t="shared" si="13"/>
        <v>PEDRO HENRIQUE MENEGAT-ABSOLUTO F (MAS)-TMB Estadual - 2ª Etapa - Vale Real/RS - 2025</v>
      </c>
      <c r="B402" s="13">
        <v>17</v>
      </c>
      <c r="C402" s="14" t="s">
        <v>138</v>
      </c>
      <c r="D402" s="14" t="s">
        <v>44</v>
      </c>
      <c r="E402" s="13" t="s">
        <v>110</v>
      </c>
      <c r="F402" s="14" t="s">
        <v>245</v>
      </c>
      <c r="G402" s="12">
        <f t="shared" si="14"/>
        <v>0</v>
      </c>
    </row>
    <row r="403" spans="1:7" x14ac:dyDescent="0.2">
      <c r="A403" s="12" t="str">
        <f t="shared" si="13"/>
        <v>EDUARDO LEVANDOVSKI-ABSOLUTO F (MAS)-TMB Estadual - 2ª Etapa - Vale Real/RS - 2025</v>
      </c>
      <c r="B403" s="13">
        <v>17</v>
      </c>
      <c r="C403" s="14" t="s">
        <v>135</v>
      </c>
      <c r="D403" s="14" t="s">
        <v>30</v>
      </c>
      <c r="E403" s="13" t="s">
        <v>110</v>
      </c>
      <c r="F403" s="14" t="s">
        <v>245</v>
      </c>
      <c r="G403" s="12">
        <f t="shared" si="14"/>
        <v>0</v>
      </c>
    </row>
    <row r="404" spans="1:7" x14ac:dyDescent="0.2">
      <c r="A404" s="12" t="str">
        <f t="shared" si="13"/>
        <v>JOÃO PAULO CASTRO DA SILVA NETO -ABSOLUTO F (MAS)-TMB Estadual - 2ª Etapa - Vale Real/RS - 2025</v>
      </c>
      <c r="B404" s="13">
        <v>17</v>
      </c>
      <c r="C404" s="14" t="s">
        <v>132</v>
      </c>
      <c r="D404" s="14" t="s">
        <v>30</v>
      </c>
      <c r="E404" s="13" t="s">
        <v>110</v>
      </c>
      <c r="F404" s="14" t="s">
        <v>245</v>
      </c>
      <c r="G404" s="12">
        <f t="shared" si="14"/>
        <v>0</v>
      </c>
    </row>
    <row r="405" spans="1:7" x14ac:dyDescent="0.2">
      <c r="A405" s="12" t="str">
        <f t="shared" si="13"/>
        <v>IURI DA SILVA MACHT-ABSOLUTO F (MAS)-TMB Estadual - 2ª Etapa - Vale Real/RS - 2025</v>
      </c>
      <c r="B405" s="13">
        <v>17</v>
      </c>
      <c r="C405" s="14" t="s">
        <v>158</v>
      </c>
      <c r="D405" s="14" t="s">
        <v>51</v>
      </c>
      <c r="E405" s="13" t="s">
        <v>110</v>
      </c>
      <c r="F405" s="14" t="s">
        <v>245</v>
      </c>
      <c r="G405" s="12">
        <f t="shared" si="14"/>
        <v>0</v>
      </c>
    </row>
    <row r="406" spans="1:7" x14ac:dyDescent="0.2">
      <c r="A406" s="12" t="str">
        <f t="shared" si="13"/>
        <v>MURILO SIMIONI MEZZALIRA-ABSOLUTO F (MAS)-TMB Estadual - 2ª Etapa - Vale Real/RS - 2025</v>
      </c>
      <c r="B406" s="13">
        <v>33</v>
      </c>
      <c r="C406" s="14" t="s">
        <v>151</v>
      </c>
      <c r="D406" s="14" t="s">
        <v>91</v>
      </c>
      <c r="E406" s="13" t="s">
        <v>110</v>
      </c>
      <c r="F406" s="14" t="s">
        <v>245</v>
      </c>
      <c r="G406" s="12">
        <f t="shared" si="14"/>
        <v>0</v>
      </c>
    </row>
    <row r="407" spans="1:7" x14ac:dyDescent="0.2">
      <c r="A407" s="12" t="str">
        <f t="shared" si="13"/>
        <v>FÁBIO ANDRÉ FRANTZ-ABSOLUTO F (MAS)-TMB Estadual - 2ª Etapa - Vale Real/RS - 2025</v>
      </c>
      <c r="B407" s="13">
        <v>33</v>
      </c>
      <c r="C407" s="14" t="s">
        <v>159</v>
      </c>
      <c r="D407" s="14" t="s">
        <v>30</v>
      </c>
      <c r="E407" s="13" t="s">
        <v>110</v>
      </c>
      <c r="F407" s="14" t="s">
        <v>245</v>
      </c>
      <c r="G407" s="12">
        <f t="shared" si="14"/>
        <v>0</v>
      </c>
    </row>
    <row r="408" spans="1:7" x14ac:dyDescent="0.2">
      <c r="A408" s="12" t="str">
        <f t="shared" si="13"/>
        <v>MIGUEL DINIZ SONDA-ABSOLUTO F (MAS)-TMB Estadual - 2ª Etapa - Vale Real/RS - 2025</v>
      </c>
      <c r="B408" s="13">
        <v>33</v>
      </c>
      <c r="C408" s="14" t="s">
        <v>148</v>
      </c>
      <c r="D408" s="14" t="s">
        <v>33</v>
      </c>
      <c r="E408" s="13" t="s">
        <v>110</v>
      </c>
      <c r="F408" s="14" t="s">
        <v>245</v>
      </c>
      <c r="G408" s="12">
        <f t="shared" si="14"/>
        <v>0</v>
      </c>
    </row>
    <row r="409" spans="1:7" x14ac:dyDescent="0.2">
      <c r="A409" s="12" t="str">
        <f t="shared" si="13"/>
        <v>ARTHUR INACIO ARNOLD-ABSOLUTO F (MAS)-TMB Estadual - 2ª Etapa - Vale Real/RS - 2025</v>
      </c>
      <c r="B409" s="13">
        <v>33</v>
      </c>
      <c r="C409" s="14" t="s">
        <v>118</v>
      </c>
      <c r="D409" s="14" t="s">
        <v>33</v>
      </c>
      <c r="E409" s="13" t="s">
        <v>110</v>
      </c>
      <c r="F409" s="14" t="s">
        <v>245</v>
      </c>
      <c r="G409" s="12">
        <f t="shared" si="14"/>
        <v>0</v>
      </c>
    </row>
    <row r="410" spans="1:7" x14ac:dyDescent="0.2">
      <c r="A410" s="12" t="str">
        <f t="shared" si="13"/>
        <v>FERNANDO CRISTIAN LOPES-ABSOLUTO F (MAS)-TMB Estadual - 2ª Etapa - Vale Real/RS - 2025</v>
      </c>
      <c r="B410" s="13">
        <v>33</v>
      </c>
      <c r="C410" s="14" t="s">
        <v>258</v>
      </c>
      <c r="D410" s="14" t="s">
        <v>128</v>
      </c>
      <c r="E410" s="13" t="s">
        <v>110</v>
      </c>
      <c r="F410" s="14" t="s">
        <v>245</v>
      </c>
      <c r="G410" s="12">
        <f t="shared" si="14"/>
        <v>0</v>
      </c>
    </row>
    <row r="411" spans="1:7" x14ac:dyDescent="0.2">
      <c r="A411" s="12" t="str">
        <f t="shared" si="13"/>
        <v>MARCELO OLIVEIRA KNEBEL-ABSOLUTO F (MAS)-TMB Estadual - 2ª Etapa - Vale Real/RS - 2025</v>
      </c>
      <c r="B411" s="13">
        <v>33</v>
      </c>
      <c r="C411" s="14" t="s">
        <v>228</v>
      </c>
      <c r="D411" s="14" t="s">
        <v>73</v>
      </c>
      <c r="E411" s="13" t="s">
        <v>110</v>
      </c>
      <c r="F411" s="14" t="s">
        <v>245</v>
      </c>
      <c r="G411" s="12">
        <f t="shared" si="14"/>
        <v>0</v>
      </c>
    </row>
    <row r="412" spans="1:7" x14ac:dyDescent="0.2">
      <c r="A412" s="12" t="str">
        <f t="shared" si="13"/>
        <v>GUSTAVO SILVEIRA LEITE-ABSOLUTO F (MAS)-TMB Estadual - 2ª Etapa - Vale Real/RS - 2025</v>
      </c>
      <c r="B412" s="13">
        <v>65</v>
      </c>
      <c r="C412" s="14" t="s">
        <v>259</v>
      </c>
      <c r="D412" s="14" t="s">
        <v>47</v>
      </c>
      <c r="E412" s="13" t="s">
        <v>110</v>
      </c>
      <c r="F412" s="14" t="s">
        <v>245</v>
      </c>
      <c r="G412" s="12">
        <f t="shared" si="14"/>
        <v>0</v>
      </c>
    </row>
    <row r="413" spans="1:7" x14ac:dyDescent="0.2">
      <c r="A413" s="12" t="str">
        <f t="shared" si="13"/>
        <v>EMANUEL JUCHEM-ABSOLUTO F (MAS)-TMB Estadual - 2ª Etapa - Vale Real/RS - 2025</v>
      </c>
      <c r="B413" s="13">
        <v>65</v>
      </c>
      <c r="C413" s="14" t="s">
        <v>219</v>
      </c>
      <c r="D413" s="14" t="s">
        <v>51</v>
      </c>
      <c r="E413" s="13" t="s">
        <v>110</v>
      </c>
      <c r="F413" s="14" t="s">
        <v>245</v>
      </c>
      <c r="G413" s="12">
        <f t="shared" si="14"/>
        <v>0</v>
      </c>
    </row>
    <row r="414" spans="1:7" x14ac:dyDescent="0.2">
      <c r="A414" s="12" t="str">
        <f t="shared" si="13"/>
        <v>MAURÍCIO LEOPOLD SILVA-ABSOLUTO F (MAS)-TMB Estadual - 2ª Etapa - Vale Real/RS - 2025</v>
      </c>
      <c r="B414" s="13">
        <v>65</v>
      </c>
      <c r="C414" s="14" t="s">
        <v>260</v>
      </c>
      <c r="D414" s="14" t="s">
        <v>36</v>
      </c>
      <c r="E414" s="13" t="s">
        <v>110</v>
      </c>
      <c r="F414" s="14" t="s">
        <v>245</v>
      </c>
      <c r="G414" s="12">
        <f t="shared" si="14"/>
        <v>0</v>
      </c>
    </row>
    <row r="415" spans="1:7" x14ac:dyDescent="0.2">
      <c r="A415" s="12" t="str">
        <f t="shared" si="13"/>
        <v>CARLOS EDUARDO DOS SANTOS FLECK -ABSOLUTO F (MAS)-TMB Estadual - 2ª Etapa - Vale Real/RS - 2025</v>
      </c>
      <c r="B415" s="13">
        <v>65</v>
      </c>
      <c r="C415" s="14" t="s">
        <v>149</v>
      </c>
      <c r="D415" s="14" t="s">
        <v>30</v>
      </c>
      <c r="E415" s="13" t="s">
        <v>110</v>
      </c>
      <c r="F415" s="14" t="s">
        <v>245</v>
      </c>
      <c r="G415" s="12">
        <f t="shared" si="14"/>
        <v>0</v>
      </c>
    </row>
    <row r="416" spans="1:7" x14ac:dyDescent="0.2">
      <c r="A416" s="12" t="str">
        <f t="shared" si="13"/>
        <v>KAIQUI JORGE SERAFINI FERNANDES -ABSOLUTO F (MAS)-TMB Estadual - 2ª Etapa - Vale Real/RS - 2025</v>
      </c>
      <c r="B416" s="13">
        <v>65</v>
      </c>
      <c r="C416" s="14" t="s">
        <v>144</v>
      </c>
      <c r="D416" s="14" t="s">
        <v>128</v>
      </c>
      <c r="E416" s="13" t="s">
        <v>110</v>
      </c>
      <c r="F416" s="14" t="s">
        <v>245</v>
      </c>
      <c r="G416" s="12">
        <f t="shared" si="14"/>
        <v>0</v>
      </c>
    </row>
    <row r="417" spans="1:7" x14ac:dyDescent="0.2">
      <c r="A417" s="12" t="str">
        <f t="shared" si="13"/>
        <v>DAVID ROCHA SANTI-ABSOLUTO F (MAS)-TMB Estadual - 2ª Etapa - Vale Real/RS - 2025</v>
      </c>
      <c r="B417" s="13">
        <v>65</v>
      </c>
      <c r="C417" s="14" t="s">
        <v>261</v>
      </c>
      <c r="D417" s="14" t="s">
        <v>30</v>
      </c>
      <c r="E417" s="13" t="s">
        <v>110</v>
      </c>
      <c r="F417" s="14" t="s">
        <v>245</v>
      </c>
      <c r="G417" s="12">
        <f t="shared" si="14"/>
        <v>0</v>
      </c>
    </row>
    <row r="418" spans="1:7" x14ac:dyDescent="0.2">
      <c r="A418" s="12" t="str">
        <f t="shared" si="13"/>
        <v>LUAN FONSECA GARCIA-ABSOLUTO F (MAS)-TMB Estadual - 2ª Etapa - Vale Real/RS - 2025</v>
      </c>
      <c r="B418" s="13">
        <v>65</v>
      </c>
      <c r="C418" s="14" t="s">
        <v>163</v>
      </c>
      <c r="D418" s="14" t="s">
        <v>30</v>
      </c>
      <c r="E418" s="13" t="s">
        <v>110</v>
      </c>
      <c r="F418" s="14" t="s">
        <v>245</v>
      </c>
      <c r="G418" s="12">
        <f t="shared" si="14"/>
        <v>0</v>
      </c>
    </row>
    <row r="419" spans="1:7" x14ac:dyDescent="0.2">
      <c r="A419" s="12" t="str">
        <f t="shared" si="13"/>
        <v>PEDRO MORSCH DA COSTA-ABSOLUTO F (MAS)-TMB Estadual - 2ª Etapa - Vale Real/RS - 2025</v>
      </c>
      <c r="B419" s="13">
        <v>65</v>
      </c>
      <c r="C419" s="14" t="s">
        <v>155</v>
      </c>
      <c r="D419" s="14" t="s">
        <v>73</v>
      </c>
      <c r="E419" s="13" t="s">
        <v>110</v>
      </c>
      <c r="F419" s="14" t="s">
        <v>245</v>
      </c>
      <c r="G419" s="12">
        <f t="shared" si="14"/>
        <v>0</v>
      </c>
    </row>
    <row r="420" spans="1:7" x14ac:dyDescent="0.2">
      <c r="A420" s="12" t="str">
        <f t="shared" si="13"/>
        <v>TIAGO ENGEL -ABSOLUTO F (MAS)-TMB Estadual - 2ª Etapa - Vale Real/RS - 2025</v>
      </c>
      <c r="B420" s="13">
        <v>65</v>
      </c>
      <c r="C420" s="14" t="s">
        <v>262</v>
      </c>
      <c r="D420" s="14" t="s">
        <v>47</v>
      </c>
      <c r="E420" s="13" t="s">
        <v>110</v>
      </c>
      <c r="F420" s="14" t="s">
        <v>245</v>
      </c>
      <c r="G420" s="12">
        <f t="shared" si="14"/>
        <v>0</v>
      </c>
    </row>
    <row r="421" spans="1:7" x14ac:dyDescent="0.2">
      <c r="A421" s="12" t="str">
        <f t="shared" si="13"/>
        <v>LUAN TREMARIN DA ROSA -ABSOLUTO F (MAS)-TMB Estadual - 2ª Etapa - Vale Real/RS - 2025</v>
      </c>
      <c r="B421" s="13">
        <v>65</v>
      </c>
      <c r="C421" s="14" t="s">
        <v>221</v>
      </c>
      <c r="D421" s="14" t="s">
        <v>47</v>
      </c>
      <c r="E421" s="13" t="s">
        <v>110</v>
      </c>
      <c r="F421" s="14" t="s">
        <v>245</v>
      </c>
      <c r="G421" s="12">
        <f t="shared" si="14"/>
        <v>0</v>
      </c>
    </row>
    <row r="422" spans="1:7" x14ac:dyDescent="0.2">
      <c r="A422" s="12" t="str">
        <f t="shared" si="13"/>
        <v>HENRIQUE SANTOS DE SOUZA-ABSOLUTO F (MAS)-TMB Estadual - 2ª Etapa - Vale Real/RS - 2025</v>
      </c>
      <c r="B422" s="13">
        <v>65</v>
      </c>
      <c r="C422" s="14" t="s">
        <v>145</v>
      </c>
      <c r="D422" s="14" t="s">
        <v>47</v>
      </c>
      <c r="E422" s="13" t="s">
        <v>110</v>
      </c>
      <c r="F422" s="14" t="s">
        <v>245</v>
      </c>
      <c r="G422" s="12">
        <f t="shared" si="14"/>
        <v>0</v>
      </c>
    </row>
    <row r="423" spans="1:7" x14ac:dyDescent="0.2">
      <c r="A423" s="12" t="str">
        <f t="shared" si="13"/>
        <v>MATEUS DE SOUZA WOLKMER-ABSOLUTO F (MAS)-TMB Estadual - 2ª Etapa - Vale Real/RS - 2025</v>
      </c>
      <c r="B423" s="13">
        <v>65</v>
      </c>
      <c r="C423" s="14" t="s">
        <v>170</v>
      </c>
      <c r="D423" s="14" t="s">
        <v>73</v>
      </c>
      <c r="E423" s="13" t="s">
        <v>110</v>
      </c>
      <c r="F423" s="14" t="s">
        <v>245</v>
      </c>
      <c r="G423" s="12">
        <f t="shared" si="14"/>
        <v>0</v>
      </c>
    </row>
    <row r="424" spans="1:7" ht="15" x14ac:dyDescent="0.25">
      <c r="A424" s="12" t="str">
        <f t="shared" si="13"/>
        <v>--</v>
      </c>
      <c r="B424" s="15" t="s">
        <v>171</v>
      </c>
      <c r="C424" s="14"/>
      <c r="D424" s="14"/>
      <c r="E424" s="14"/>
      <c r="F424" s="14"/>
      <c r="G424" s="12">
        <f t="shared" si="14"/>
        <v>0</v>
      </c>
    </row>
    <row r="425" spans="1:7" x14ac:dyDescent="0.2">
      <c r="A425" s="12" t="str">
        <f t="shared" si="13"/>
        <v>MARIA EDUARDA DO NASCIMENTO-ADULTO (FEM)-TMB Estadual - 2ª Etapa - Vale Real/RS - 2025</v>
      </c>
      <c r="B425" s="13">
        <v>1</v>
      </c>
      <c r="C425" s="14" t="s">
        <v>38</v>
      </c>
      <c r="D425" s="14" t="s">
        <v>36</v>
      </c>
      <c r="E425" s="13" t="s">
        <v>172</v>
      </c>
      <c r="F425" s="14" t="s">
        <v>245</v>
      </c>
      <c r="G425" s="12">
        <f t="shared" si="14"/>
        <v>200</v>
      </c>
    </row>
    <row r="426" spans="1:7" x14ac:dyDescent="0.2">
      <c r="A426" s="12" t="str">
        <f t="shared" si="13"/>
        <v>BRENDA NATHALIA TRUJILLO ARENAS-ADULTO (FEM)-TMB Estadual - 2ª Etapa - Vale Real/RS - 2025</v>
      </c>
      <c r="B426" s="13">
        <v>2</v>
      </c>
      <c r="C426" s="14" t="s">
        <v>58</v>
      </c>
      <c r="D426" s="14" t="s">
        <v>30</v>
      </c>
      <c r="E426" s="13" t="s">
        <v>172</v>
      </c>
      <c r="F426" s="14" t="s">
        <v>245</v>
      </c>
      <c r="G426" s="12">
        <f t="shared" si="14"/>
        <v>160</v>
      </c>
    </row>
    <row r="427" spans="1:7" x14ac:dyDescent="0.2">
      <c r="A427" s="12" t="str">
        <f t="shared" si="13"/>
        <v>LUÍSA CUNHA GONÇALVES-ADULTO (FEM)-TMB Estadual - 2ª Etapa - Vale Real/RS - 2025</v>
      </c>
      <c r="B427" s="13">
        <v>3</v>
      </c>
      <c r="C427" s="14" t="s">
        <v>62</v>
      </c>
      <c r="D427" s="14" t="s">
        <v>30</v>
      </c>
      <c r="E427" s="13" t="s">
        <v>172</v>
      </c>
      <c r="F427" s="14" t="s">
        <v>245</v>
      </c>
      <c r="G427" s="12">
        <f t="shared" si="14"/>
        <v>120</v>
      </c>
    </row>
    <row r="428" spans="1:7" x14ac:dyDescent="0.2">
      <c r="A428" s="12" t="str">
        <f t="shared" si="13"/>
        <v>AMANDA MOHR-ADULTO (FEM)-TMB Estadual - 2ª Etapa - Vale Real/RS - 2025</v>
      </c>
      <c r="B428" s="13">
        <v>3</v>
      </c>
      <c r="C428" s="14" t="s">
        <v>65</v>
      </c>
      <c r="D428" s="14" t="s">
        <v>30</v>
      </c>
      <c r="E428" s="13" t="s">
        <v>172</v>
      </c>
      <c r="F428" s="14" t="s">
        <v>245</v>
      </c>
      <c r="G428" s="12">
        <f t="shared" si="14"/>
        <v>120</v>
      </c>
    </row>
    <row r="429" spans="1:7" ht="15" x14ac:dyDescent="0.25">
      <c r="A429" s="12" t="str">
        <f t="shared" si="13"/>
        <v>--</v>
      </c>
      <c r="B429" s="15" t="s">
        <v>173</v>
      </c>
      <c r="C429" s="14"/>
      <c r="D429" s="14"/>
      <c r="E429" s="14"/>
      <c r="F429" s="14"/>
      <c r="G429" s="12">
        <f t="shared" si="14"/>
        <v>0</v>
      </c>
    </row>
    <row r="430" spans="1:7" x14ac:dyDescent="0.2">
      <c r="A430" s="12" t="str">
        <f t="shared" si="13"/>
        <v>MURILO ROTTMANN BANDEIRA-ADULTO (MAS)-TMB Estadual - 2ª Etapa - Vale Real/RS - 2025</v>
      </c>
      <c r="B430" s="13">
        <v>1</v>
      </c>
      <c r="C430" s="14" t="s">
        <v>175</v>
      </c>
      <c r="D430" s="14" t="s">
        <v>36</v>
      </c>
      <c r="E430" s="13" t="s">
        <v>174</v>
      </c>
      <c r="F430" s="14" t="s">
        <v>245</v>
      </c>
      <c r="G430" s="12">
        <f t="shared" si="14"/>
        <v>200</v>
      </c>
    </row>
    <row r="431" spans="1:7" x14ac:dyDescent="0.2">
      <c r="A431" s="12" t="str">
        <f t="shared" si="13"/>
        <v>LUÍS HENRIQUE OLCZEVSKI-ADULTO (MAS)-TMB Estadual - 2ª Etapa - Vale Real/RS - 2025</v>
      </c>
      <c r="B431" s="13">
        <v>2</v>
      </c>
      <c r="C431" s="14" t="s">
        <v>52</v>
      </c>
      <c r="D431" s="14" t="s">
        <v>53</v>
      </c>
      <c r="E431" s="13" t="s">
        <v>174</v>
      </c>
      <c r="F431" s="14" t="s">
        <v>245</v>
      </c>
      <c r="G431" s="12">
        <f t="shared" si="14"/>
        <v>160</v>
      </c>
    </row>
    <row r="432" spans="1:7" x14ac:dyDescent="0.2">
      <c r="A432" s="12" t="str">
        <f t="shared" si="13"/>
        <v>GUSTAVO HENRIQUE RAMOS DA SILVA-ADULTO (MAS)-TMB Estadual - 2ª Etapa - Vale Real/RS - 2025</v>
      </c>
      <c r="B432" s="13">
        <v>3</v>
      </c>
      <c r="C432" s="14" t="s">
        <v>48</v>
      </c>
      <c r="D432" s="14" t="s">
        <v>30</v>
      </c>
      <c r="E432" s="13" t="s">
        <v>174</v>
      </c>
      <c r="F432" s="14" t="s">
        <v>245</v>
      </c>
      <c r="G432" s="12">
        <f t="shared" si="14"/>
        <v>120</v>
      </c>
    </row>
    <row r="433" spans="1:7" x14ac:dyDescent="0.2">
      <c r="A433" s="12" t="str">
        <f t="shared" si="13"/>
        <v>RENAN REMOR OLIVEIRA-ADULTO (MAS)-TMB Estadual - 2ª Etapa - Vale Real/RS - 2025</v>
      </c>
      <c r="B433" s="13">
        <v>3</v>
      </c>
      <c r="C433" s="14" t="s">
        <v>88</v>
      </c>
      <c r="D433" s="14" t="s">
        <v>53</v>
      </c>
      <c r="E433" s="13" t="s">
        <v>174</v>
      </c>
      <c r="F433" s="14" t="s">
        <v>245</v>
      </c>
      <c r="G433" s="12">
        <f t="shared" si="14"/>
        <v>120</v>
      </c>
    </row>
    <row r="434" spans="1:7" x14ac:dyDescent="0.2">
      <c r="A434" s="12" t="str">
        <f t="shared" si="13"/>
        <v>LEONARDO MARTINS-ADULTO (MAS)-TMB Estadual - 2ª Etapa - Vale Real/RS - 2025</v>
      </c>
      <c r="B434" s="13">
        <v>5</v>
      </c>
      <c r="C434" s="14" t="s">
        <v>77</v>
      </c>
      <c r="D434" s="14" t="s">
        <v>73</v>
      </c>
      <c r="E434" s="13" t="s">
        <v>174</v>
      </c>
      <c r="F434" s="14" t="s">
        <v>245</v>
      </c>
      <c r="G434" s="12">
        <f t="shared" si="14"/>
        <v>60</v>
      </c>
    </row>
    <row r="435" spans="1:7" x14ac:dyDescent="0.2">
      <c r="A435" s="12" t="str">
        <f t="shared" si="13"/>
        <v>RAFAEL DIEHL-ADULTO (MAS)-TMB Estadual - 2ª Etapa - Vale Real/RS - 2025</v>
      </c>
      <c r="B435" s="13">
        <v>5</v>
      </c>
      <c r="C435" s="14" t="s">
        <v>141</v>
      </c>
      <c r="D435" s="14" t="s">
        <v>47</v>
      </c>
      <c r="E435" s="13" t="s">
        <v>174</v>
      </c>
      <c r="F435" s="14" t="s">
        <v>245</v>
      </c>
      <c r="G435" s="12">
        <f t="shared" si="14"/>
        <v>60</v>
      </c>
    </row>
    <row r="436" spans="1:7" x14ac:dyDescent="0.2">
      <c r="A436" s="12" t="str">
        <f t="shared" si="13"/>
        <v>BRUNO VITOR BORN-ADULTO (MAS)-TMB Estadual - 2ª Etapa - Vale Real/RS - 2025</v>
      </c>
      <c r="B436" s="13">
        <v>9</v>
      </c>
      <c r="C436" s="14" t="s">
        <v>161</v>
      </c>
      <c r="D436" s="14" t="s">
        <v>73</v>
      </c>
      <c r="E436" s="13" t="s">
        <v>174</v>
      </c>
      <c r="F436" s="14" t="s">
        <v>245</v>
      </c>
      <c r="G436" s="12">
        <f t="shared" si="14"/>
        <v>0</v>
      </c>
    </row>
    <row r="437" spans="1:7" x14ac:dyDescent="0.2">
      <c r="A437" s="12" t="str">
        <f t="shared" si="13"/>
        <v>PEDRO GOTTEMS-ADULTO (MAS)-TMB Estadual - 2ª Etapa - Vale Real/RS - 2025</v>
      </c>
      <c r="B437" s="13">
        <v>9</v>
      </c>
      <c r="C437" s="14" t="s">
        <v>72</v>
      </c>
      <c r="D437" s="14" t="s">
        <v>73</v>
      </c>
      <c r="E437" s="13" t="s">
        <v>174</v>
      </c>
      <c r="F437" s="14" t="s">
        <v>245</v>
      </c>
      <c r="G437" s="12">
        <f t="shared" si="14"/>
        <v>0</v>
      </c>
    </row>
    <row r="438" spans="1:7" x14ac:dyDescent="0.2">
      <c r="A438" s="12" t="str">
        <f t="shared" si="13"/>
        <v>BRUNO RODRIGUES MACEDO-ADULTO (MAS)-TMB Estadual - 2ª Etapa - Vale Real/RS - 2025</v>
      </c>
      <c r="B438" s="13">
        <v>9</v>
      </c>
      <c r="C438" s="14" t="s">
        <v>127</v>
      </c>
      <c r="D438" s="14" t="s">
        <v>128</v>
      </c>
      <c r="E438" s="13" t="s">
        <v>174</v>
      </c>
      <c r="F438" s="14" t="s">
        <v>245</v>
      </c>
      <c r="G438" s="12">
        <f t="shared" si="14"/>
        <v>0</v>
      </c>
    </row>
    <row r="439" spans="1:7" ht="15" x14ac:dyDescent="0.25">
      <c r="A439" s="12" t="str">
        <f t="shared" si="13"/>
        <v>--</v>
      </c>
      <c r="B439" s="15" t="s">
        <v>176</v>
      </c>
      <c r="C439" s="14"/>
      <c r="D439" s="14"/>
      <c r="E439" s="14"/>
      <c r="F439" s="14"/>
      <c r="G439" s="12">
        <f t="shared" si="14"/>
        <v>0</v>
      </c>
    </row>
    <row r="440" spans="1:7" x14ac:dyDescent="0.2">
      <c r="A440" s="12" t="str">
        <f t="shared" si="13"/>
        <v>KALLYNA CIRINO FERNANDES-LADY 30-TMB Estadual - 2ª Etapa - Vale Real/RS - 2025</v>
      </c>
      <c r="B440" s="13">
        <v>1</v>
      </c>
      <c r="C440" s="14" t="s">
        <v>37</v>
      </c>
      <c r="D440" s="14" t="s">
        <v>20</v>
      </c>
      <c r="E440" s="13" t="s">
        <v>177</v>
      </c>
      <c r="F440" s="14" t="s">
        <v>245</v>
      </c>
      <c r="G440" s="12">
        <f t="shared" si="14"/>
        <v>200</v>
      </c>
    </row>
    <row r="441" spans="1:7" x14ac:dyDescent="0.2">
      <c r="A441" s="12" t="str">
        <f t="shared" si="13"/>
        <v>LIJANE MIKOLASKI BELUSSO-LADY 30-TMB Estadual - 2ª Etapa - Vale Real/RS - 2025</v>
      </c>
      <c r="B441" s="13">
        <v>2</v>
      </c>
      <c r="C441" s="14" t="s">
        <v>63</v>
      </c>
      <c r="D441" s="14" t="s">
        <v>20</v>
      </c>
      <c r="E441" s="13" t="s">
        <v>177</v>
      </c>
      <c r="F441" s="14" t="s">
        <v>245</v>
      </c>
      <c r="G441" s="12">
        <f t="shared" si="14"/>
        <v>160</v>
      </c>
    </row>
    <row r="442" spans="1:7" x14ac:dyDescent="0.2">
      <c r="A442" s="12" t="str">
        <f t="shared" si="13"/>
        <v>ANDRÉIA DE GIACOMETTI-LADY 30-TMB Estadual - 2ª Etapa - Vale Real/RS - 2025</v>
      </c>
      <c r="B442" s="13">
        <v>3</v>
      </c>
      <c r="C442" s="14" t="s">
        <v>70</v>
      </c>
      <c r="D442" s="14" t="s">
        <v>20</v>
      </c>
      <c r="E442" s="13" t="s">
        <v>177</v>
      </c>
      <c r="F442" s="14" t="s">
        <v>245</v>
      </c>
      <c r="G442" s="12">
        <f t="shared" si="14"/>
        <v>120</v>
      </c>
    </row>
    <row r="443" spans="1:7" x14ac:dyDescent="0.2">
      <c r="A443" s="12" t="str">
        <f t="shared" si="13"/>
        <v>JULIA FONSECA GARCIA-LADY 30-TMB Estadual - 2ª Etapa - Vale Real/RS - 2025</v>
      </c>
      <c r="B443" s="13">
        <v>3</v>
      </c>
      <c r="C443" s="14" t="s">
        <v>67</v>
      </c>
      <c r="D443" s="14" t="s">
        <v>30</v>
      </c>
      <c r="E443" s="13" t="s">
        <v>177</v>
      </c>
      <c r="F443" s="14" t="s">
        <v>245</v>
      </c>
      <c r="G443" s="12">
        <f t="shared" si="14"/>
        <v>120</v>
      </c>
    </row>
    <row r="444" spans="1:7" ht="15" x14ac:dyDescent="0.25">
      <c r="A444" s="12" t="str">
        <f t="shared" si="13"/>
        <v>--</v>
      </c>
      <c r="B444" s="15" t="s">
        <v>178</v>
      </c>
      <c r="C444" s="14"/>
      <c r="D444" s="14"/>
      <c r="E444" s="14"/>
      <c r="F444" s="14"/>
      <c r="G444" s="12">
        <f t="shared" si="14"/>
        <v>0</v>
      </c>
    </row>
    <row r="445" spans="1:7" x14ac:dyDescent="0.2">
      <c r="A445" s="12" t="str">
        <f t="shared" si="13"/>
        <v>ADRIANO PREIS-SÊNIOR 30-TMB Estadual - 2ª Etapa - Vale Real/RS - 2025</v>
      </c>
      <c r="B445" s="13">
        <v>1</v>
      </c>
      <c r="C445" s="14" t="s">
        <v>50</v>
      </c>
      <c r="D445" s="14" t="s">
        <v>51</v>
      </c>
      <c r="E445" s="13" t="s">
        <v>179</v>
      </c>
      <c r="F445" s="14" t="s">
        <v>245</v>
      </c>
      <c r="G445" s="12">
        <f t="shared" si="14"/>
        <v>200</v>
      </c>
    </row>
    <row r="446" spans="1:7" x14ac:dyDescent="0.2">
      <c r="A446" s="12" t="str">
        <f t="shared" si="13"/>
        <v>HUMBERTO EDUARDO CÂMARA SCHMIDT-SÊNIOR 30-TMB Estadual - 2ª Etapa - Vale Real/RS - 2025</v>
      </c>
      <c r="B446" s="13">
        <v>2</v>
      </c>
      <c r="C446" s="14" t="s">
        <v>46</v>
      </c>
      <c r="D446" s="14" t="s">
        <v>47</v>
      </c>
      <c r="E446" s="13" t="s">
        <v>179</v>
      </c>
      <c r="F446" s="14" t="s">
        <v>245</v>
      </c>
      <c r="G446" s="12">
        <f t="shared" si="14"/>
        <v>160</v>
      </c>
    </row>
    <row r="447" spans="1:7" x14ac:dyDescent="0.2">
      <c r="A447" s="12" t="str">
        <f t="shared" si="13"/>
        <v>JOÃO VINÍCIUS BATISTA VALENÇA-SÊNIOR 30-TMB Estadual - 2ª Etapa - Vale Real/RS - 2025</v>
      </c>
      <c r="B447" s="13">
        <v>3</v>
      </c>
      <c r="C447" s="14" t="s">
        <v>78</v>
      </c>
      <c r="D447" s="14" t="s">
        <v>36</v>
      </c>
      <c r="E447" s="13" t="s">
        <v>179</v>
      </c>
      <c r="F447" s="14" t="s">
        <v>245</v>
      </c>
      <c r="G447" s="12">
        <f t="shared" si="14"/>
        <v>120</v>
      </c>
    </row>
    <row r="448" spans="1:7" x14ac:dyDescent="0.2">
      <c r="A448" s="12" t="str">
        <f t="shared" si="13"/>
        <v>TIAGO DA SILVA -SÊNIOR 30-TMB Estadual - 2ª Etapa - Vale Real/RS - 2025</v>
      </c>
      <c r="B448" s="13">
        <v>3</v>
      </c>
      <c r="C448" s="14" t="s">
        <v>75</v>
      </c>
      <c r="D448" s="14" t="s">
        <v>47</v>
      </c>
      <c r="E448" s="13" t="s">
        <v>179</v>
      </c>
      <c r="F448" s="14" t="s">
        <v>245</v>
      </c>
      <c r="G448" s="12">
        <f t="shared" si="14"/>
        <v>120</v>
      </c>
    </row>
    <row r="449" spans="1:7" x14ac:dyDescent="0.2">
      <c r="A449" s="12" t="str">
        <f t="shared" si="13"/>
        <v>ARTHUR LAVALL DIAS-SÊNIOR 30-TMB Estadual - 2ª Etapa - Vale Real/RS - 2025</v>
      </c>
      <c r="B449" s="13">
        <v>5</v>
      </c>
      <c r="C449" s="14" t="s">
        <v>114</v>
      </c>
      <c r="D449" s="14" t="s">
        <v>27</v>
      </c>
      <c r="E449" s="13" t="s">
        <v>179</v>
      </c>
      <c r="F449" s="14" t="s">
        <v>245</v>
      </c>
      <c r="G449" s="12">
        <f t="shared" si="14"/>
        <v>60</v>
      </c>
    </row>
    <row r="450" spans="1:7" x14ac:dyDescent="0.2">
      <c r="A450" s="12" t="str">
        <f t="shared" si="13"/>
        <v>THIAGO FERREIRA PRESTES DOS SANTOS-SÊNIOR 30-TMB Estadual - 2ª Etapa - Vale Real/RS - 2025</v>
      </c>
      <c r="B450" s="13">
        <v>5</v>
      </c>
      <c r="C450" s="14" t="s">
        <v>97</v>
      </c>
      <c r="D450" s="14" t="s">
        <v>27</v>
      </c>
      <c r="E450" s="13" t="s">
        <v>179</v>
      </c>
      <c r="F450" s="14" t="s">
        <v>245</v>
      </c>
      <c r="G450" s="12">
        <f t="shared" si="14"/>
        <v>60</v>
      </c>
    </row>
    <row r="451" spans="1:7" x14ac:dyDescent="0.2">
      <c r="A451" s="12" t="str">
        <f t="shared" ref="A451:A496" si="15">_xlfn.CONCAT(C451,"-",E451,"-",F451)</f>
        <v>MATHEUS BASSEDONI DOSSENA-SÊNIOR 30-TMB Estadual - 2ª Etapa - Vale Real/RS - 2025</v>
      </c>
      <c r="B451" s="13">
        <v>9</v>
      </c>
      <c r="C451" s="14" t="s">
        <v>122</v>
      </c>
      <c r="D451" s="14" t="s">
        <v>30</v>
      </c>
      <c r="E451" s="13" t="s">
        <v>179</v>
      </c>
      <c r="F451" s="14" t="s">
        <v>245</v>
      </c>
      <c r="G451" s="12">
        <f t="shared" si="14"/>
        <v>0</v>
      </c>
    </row>
    <row r="452" spans="1:7" x14ac:dyDescent="0.2">
      <c r="A452" s="12" t="str">
        <f t="shared" si="15"/>
        <v>ELSON WILLIAM DE MATOS-SÊNIOR 30-TMB Estadual - 2ª Etapa - Vale Real/RS - 2025</v>
      </c>
      <c r="B452" s="13">
        <v>9</v>
      </c>
      <c r="C452" s="14" t="s">
        <v>121</v>
      </c>
      <c r="D452" s="14" t="s">
        <v>30</v>
      </c>
      <c r="E452" s="13" t="s">
        <v>179</v>
      </c>
      <c r="F452" s="14" t="s">
        <v>245</v>
      </c>
      <c r="G452" s="12">
        <f t="shared" si="14"/>
        <v>0</v>
      </c>
    </row>
    <row r="453" spans="1:7" x14ac:dyDescent="0.2">
      <c r="A453" s="12" t="str">
        <f t="shared" si="15"/>
        <v>RENAN NUNES DA SILVA-SÊNIOR 30-TMB Estadual - 2ª Etapa - Vale Real/RS - 2025</v>
      </c>
      <c r="B453" s="13">
        <v>9</v>
      </c>
      <c r="C453" s="14" t="s">
        <v>166</v>
      </c>
      <c r="D453" s="14" t="s">
        <v>128</v>
      </c>
      <c r="E453" s="13" t="s">
        <v>179</v>
      </c>
      <c r="F453" s="14" t="s">
        <v>245</v>
      </c>
      <c r="G453" s="12">
        <f t="shared" si="14"/>
        <v>0</v>
      </c>
    </row>
    <row r="454" spans="1:7" x14ac:dyDescent="0.2">
      <c r="A454" s="12" t="str">
        <f t="shared" si="15"/>
        <v>EDUARDO LEVANDOVSKI-SÊNIOR 30-TMB Estadual - 2ª Etapa - Vale Real/RS - 2025</v>
      </c>
      <c r="B454" s="13">
        <v>9</v>
      </c>
      <c r="C454" s="14" t="s">
        <v>135</v>
      </c>
      <c r="D454" s="14" t="s">
        <v>30</v>
      </c>
      <c r="E454" s="13" t="s">
        <v>179</v>
      </c>
      <c r="F454" s="14" t="s">
        <v>245</v>
      </c>
      <c r="G454" s="12">
        <f t="shared" ref="G454:G517" si="16">IF(B454=1,200,IF(B454=2,160,IF(B454=3,120,IF(B454=5,60,IF(B454=6,60,IF(B454=7,60,IF(B454=8,60,0)))))))</f>
        <v>0</v>
      </c>
    </row>
    <row r="455" spans="1:7" x14ac:dyDescent="0.2">
      <c r="A455" s="12" t="str">
        <f t="shared" si="15"/>
        <v>DIOGO FRANCISCO NOGUEIRA ARAÚJO-SÊNIOR 30-TMB Estadual - 2ª Etapa - Vale Real/RS - 2025</v>
      </c>
      <c r="B455" s="13">
        <v>9</v>
      </c>
      <c r="C455" s="14" t="s">
        <v>180</v>
      </c>
      <c r="D455" s="14" t="s">
        <v>36</v>
      </c>
      <c r="E455" s="13" t="s">
        <v>179</v>
      </c>
      <c r="F455" s="14" t="s">
        <v>245</v>
      </c>
      <c r="G455" s="12">
        <f t="shared" si="16"/>
        <v>0</v>
      </c>
    </row>
    <row r="456" spans="1:7" ht="15" x14ac:dyDescent="0.25">
      <c r="A456" s="12" t="str">
        <f t="shared" si="15"/>
        <v>--</v>
      </c>
      <c r="B456" s="15" t="s">
        <v>181</v>
      </c>
      <c r="C456" s="14"/>
      <c r="D456" s="14"/>
      <c r="E456" s="14"/>
      <c r="F456" s="14"/>
      <c r="G456" s="12">
        <f t="shared" si="16"/>
        <v>0</v>
      </c>
    </row>
    <row r="457" spans="1:7" x14ac:dyDescent="0.2">
      <c r="A457" s="12" t="str">
        <f t="shared" si="15"/>
        <v>LEONARDO MIKOLASKI BELUSSO-SUB-09 MAS-TMB Estadual - 2ª Etapa - Vale Real/RS - 2025</v>
      </c>
      <c r="B457" s="13">
        <v>1</v>
      </c>
      <c r="C457" s="14" t="s">
        <v>184</v>
      </c>
      <c r="D457" s="14" t="s">
        <v>20</v>
      </c>
      <c r="E457" s="13" t="s">
        <v>183</v>
      </c>
      <c r="F457" s="14" t="s">
        <v>245</v>
      </c>
      <c r="G457" s="12">
        <f t="shared" si="16"/>
        <v>200</v>
      </c>
    </row>
    <row r="458" spans="1:7" x14ac:dyDescent="0.2">
      <c r="A458" s="12" t="str">
        <f t="shared" si="15"/>
        <v>THIAGO HENRIQUE TOMASINI-SUB-09 MAS-TMB Estadual - 2ª Etapa - Vale Real/RS - 2025</v>
      </c>
      <c r="B458" s="13">
        <v>2</v>
      </c>
      <c r="C458" s="14" t="s">
        <v>185</v>
      </c>
      <c r="D458" s="14" t="s">
        <v>20</v>
      </c>
      <c r="E458" s="13" t="s">
        <v>183</v>
      </c>
      <c r="F458" s="14" t="s">
        <v>245</v>
      </c>
      <c r="G458" s="12">
        <f t="shared" si="16"/>
        <v>160</v>
      </c>
    </row>
    <row r="459" spans="1:7" x14ac:dyDescent="0.2">
      <c r="A459" s="12" t="str">
        <f t="shared" si="15"/>
        <v>ARTHUR ZANELLA BAGGIO-SUB-09 MAS-TMB Estadual - 2ª Etapa - Vale Real/RS - 2025</v>
      </c>
      <c r="B459" s="13">
        <v>3</v>
      </c>
      <c r="C459" s="14" t="s">
        <v>186</v>
      </c>
      <c r="D459" s="14" t="s">
        <v>20</v>
      </c>
      <c r="E459" s="13" t="s">
        <v>183</v>
      </c>
      <c r="F459" s="14" t="s">
        <v>245</v>
      </c>
      <c r="G459" s="12">
        <f t="shared" si="16"/>
        <v>120</v>
      </c>
    </row>
    <row r="460" spans="1:7" ht="15" x14ac:dyDescent="0.25">
      <c r="A460" s="12" t="str">
        <f t="shared" si="15"/>
        <v>--</v>
      </c>
      <c r="B460" s="15" t="s">
        <v>18</v>
      </c>
      <c r="C460" s="14"/>
      <c r="D460" s="14"/>
      <c r="E460" s="14"/>
      <c r="F460" s="14"/>
      <c r="G460" s="12">
        <f t="shared" si="16"/>
        <v>0</v>
      </c>
    </row>
    <row r="461" spans="1:7" x14ac:dyDescent="0.2">
      <c r="A461" s="12" t="str">
        <f t="shared" si="15"/>
        <v>SOFIA THEODORO NEGRINI -SUB-11 FEM-TMB Estadual - 2ª Etapa - Vale Real/RS - 2025</v>
      </c>
      <c r="B461" s="13">
        <v>1</v>
      </c>
      <c r="C461" s="14" t="s">
        <v>263</v>
      </c>
      <c r="D461" s="14" t="s">
        <v>51</v>
      </c>
      <c r="E461" s="13" t="s">
        <v>21</v>
      </c>
      <c r="F461" s="14" t="s">
        <v>245</v>
      </c>
      <c r="G461" s="12">
        <f t="shared" si="16"/>
        <v>200</v>
      </c>
    </row>
    <row r="462" spans="1:7" x14ac:dyDescent="0.2">
      <c r="A462" s="12" t="str">
        <f t="shared" si="15"/>
        <v>ANA JÚLIA DE GIACOMETTI SCHOEFFER-SUB-11 FEM-TMB Estadual - 2ª Etapa - Vale Real/RS - 2025</v>
      </c>
      <c r="B462" s="13">
        <v>2</v>
      </c>
      <c r="C462" s="14" t="s">
        <v>23</v>
      </c>
      <c r="D462" s="14" t="s">
        <v>20</v>
      </c>
      <c r="E462" s="13" t="s">
        <v>21</v>
      </c>
      <c r="F462" s="14" t="s">
        <v>245</v>
      </c>
      <c r="G462" s="12">
        <f t="shared" si="16"/>
        <v>160</v>
      </c>
    </row>
    <row r="463" spans="1:7" x14ac:dyDescent="0.2">
      <c r="A463" s="12" t="str">
        <f t="shared" si="15"/>
        <v>HELENA BRANDALISE-SUB-11 FEM-TMB Estadual - 2ª Etapa - Vale Real/RS - 2025</v>
      </c>
      <c r="B463" s="13">
        <v>3</v>
      </c>
      <c r="C463" s="14" t="s">
        <v>19</v>
      </c>
      <c r="D463" s="14" t="s">
        <v>20</v>
      </c>
      <c r="E463" s="13" t="s">
        <v>21</v>
      </c>
      <c r="F463" s="14" t="s">
        <v>245</v>
      </c>
      <c r="G463" s="12">
        <f t="shared" si="16"/>
        <v>120</v>
      </c>
    </row>
    <row r="464" spans="1:7" ht="15" x14ac:dyDescent="0.25">
      <c r="A464" s="12" t="str">
        <f t="shared" si="15"/>
        <v>--</v>
      </c>
      <c r="B464" s="15" t="s">
        <v>187</v>
      </c>
      <c r="C464" s="14"/>
      <c r="D464" s="14"/>
      <c r="E464" s="14"/>
      <c r="F464" s="14"/>
      <c r="G464" s="12">
        <f t="shared" si="16"/>
        <v>0</v>
      </c>
    </row>
    <row r="465" spans="1:7" x14ac:dyDescent="0.2">
      <c r="A465" s="12" t="str">
        <f t="shared" si="15"/>
        <v>VICENTE GUERRA CARRA-SUB-11 MAS-TMB Estadual - 2ª Etapa - Vale Real/RS - 2025</v>
      </c>
      <c r="B465" s="13">
        <v>1</v>
      </c>
      <c r="C465" s="14" t="s">
        <v>190</v>
      </c>
      <c r="D465" s="14" t="s">
        <v>20</v>
      </c>
      <c r="E465" s="13" t="s">
        <v>189</v>
      </c>
      <c r="F465" s="14" t="s">
        <v>245</v>
      </c>
      <c r="G465" s="12">
        <f t="shared" si="16"/>
        <v>200</v>
      </c>
    </row>
    <row r="466" spans="1:7" x14ac:dyDescent="0.2">
      <c r="A466" s="12" t="str">
        <f t="shared" si="15"/>
        <v>MIGUEL MARTINS MENDES-SUB-11 MAS-TMB Estadual - 2ª Etapa - Vale Real/RS - 2025</v>
      </c>
      <c r="B466" s="13">
        <v>2</v>
      </c>
      <c r="C466" s="14" t="s">
        <v>192</v>
      </c>
      <c r="D466" s="14" t="s">
        <v>53</v>
      </c>
      <c r="E466" s="13" t="s">
        <v>189</v>
      </c>
      <c r="F466" s="14" t="s">
        <v>245</v>
      </c>
      <c r="G466" s="12">
        <f t="shared" si="16"/>
        <v>160</v>
      </c>
    </row>
    <row r="467" spans="1:7" x14ac:dyDescent="0.2">
      <c r="A467" s="12" t="str">
        <f t="shared" si="15"/>
        <v>PABLO VALIM CARBONAI-SUB-11 MAS-TMB Estadual - 2ª Etapa - Vale Real/RS - 2025</v>
      </c>
      <c r="B467" s="13">
        <v>3</v>
      </c>
      <c r="C467" s="14" t="s">
        <v>191</v>
      </c>
      <c r="D467" s="14" t="s">
        <v>30</v>
      </c>
      <c r="E467" s="13" t="s">
        <v>189</v>
      </c>
      <c r="F467" s="14" t="s">
        <v>245</v>
      </c>
      <c r="G467" s="12">
        <f t="shared" si="16"/>
        <v>120</v>
      </c>
    </row>
    <row r="468" spans="1:7" x14ac:dyDescent="0.2">
      <c r="A468" s="12" t="str">
        <f t="shared" si="15"/>
        <v>MATHEUS TROJAHN FRANTZ-SUB-11 MAS-TMB Estadual - 2ª Etapa - Vale Real/RS - 2025</v>
      </c>
      <c r="B468" s="13">
        <v>3</v>
      </c>
      <c r="C468" s="14" t="s">
        <v>188</v>
      </c>
      <c r="D468" s="14" t="s">
        <v>30</v>
      </c>
      <c r="E468" s="13" t="s">
        <v>189</v>
      </c>
      <c r="F468" s="14" t="s">
        <v>245</v>
      </c>
      <c r="G468" s="12">
        <f t="shared" si="16"/>
        <v>120</v>
      </c>
    </row>
    <row r="469" spans="1:7" x14ac:dyDescent="0.2">
      <c r="A469" s="12" t="str">
        <f t="shared" si="15"/>
        <v>PEDRO FERREIRA DA ROSA DA FONSECA -SUB-11 MAS-TMB Estadual - 2ª Etapa - Vale Real/RS - 2025</v>
      </c>
      <c r="B469" s="13">
        <v>5</v>
      </c>
      <c r="C469" s="14" t="s">
        <v>264</v>
      </c>
      <c r="D469" s="14" t="s">
        <v>47</v>
      </c>
      <c r="E469" s="13" t="s">
        <v>189</v>
      </c>
      <c r="F469" s="14" t="s">
        <v>245</v>
      </c>
      <c r="G469" s="12">
        <f t="shared" si="16"/>
        <v>60</v>
      </c>
    </row>
    <row r="470" spans="1:7" x14ac:dyDescent="0.2">
      <c r="A470" s="12" t="str">
        <f t="shared" si="15"/>
        <v>BERNARDO DA SILVA ÁVILA-SUB-11 MAS-TMB Estadual - 2ª Etapa - Vale Real/RS - 2025</v>
      </c>
      <c r="B470" s="13">
        <v>5</v>
      </c>
      <c r="C470" s="14" t="s">
        <v>193</v>
      </c>
      <c r="D470" s="14" t="s">
        <v>47</v>
      </c>
      <c r="E470" s="13" t="s">
        <v>189</v>
      </c>
      <c r="F470" s="14" t="s">
        <v>245</v>
      </c>
      <c r="G470" s="12">
        <f t="shared" si="16"/>
        <v>60</v>
      </c>
    </row>
    <row r="471" spans="1:7" x14ac:dyDescent="0.2">
      <c r="A471" s="12" t="str">
        <f t="shared" si="15"/>
        <v>RAFAEL PORTO LUCAS-SUB-11 MAS-TMB Estadual - 2ª Etapa - Vale Real/RS - 2025</v>
      </c>
      <c r="B471" s="13">
        <v>9</v>
      </c>
      <c r="C471" s="14" t="s">
        <v>194</v>
      </c>
      <c r="D471" s="14" t="s">
        <v>128</v>
      </c>
      <c r="E471" s="13" t="s">
        <v>189</v>
      </c>
      <c r="F471" s="14" t="s">
        <v>245</v>
      </c>
      <c r="G471" s="12">
        <f t="shared" si="16"/>
        <v>0</v>
      </c>
    </row>
    <row r="472" spans="1:7" x14ac:dyDescent="0.2">
      <c r="A472" s="12" t="str">
        <f t="shared" si="15"/>
        <v>LORENZO FERREIRA SCHOTT-SUB-11 MAS-TMB Estadual - 2ª Etapa - Vale Real/RS - 2025</v>
      </c>
      <c r="B472" s="13">
        <v>9</v>
      </c>
      <c r="C472" s="14" t="s">
        <v>265</v>
      </c>
      <c r="D472" s="14" t="s">
        <v>51</v>
      </c>
      <c r="E472" s="13" t="s">
        <v>189</v>
      </c>
      <c r="F472" s="14" t="s">
        <v>245</v>
      </c>
      <c r="G472" s="12">
        <f t="shared" si="16"/>
        <v>0</v>
      </c>
    </row>
    <row r="473" spans="1:7" x14ac:dyDescent="0.2">
      <c r="A473" s="12" t="str">
        <f t="shared" si="15"/>
        <v>LEONARDO MIKOLASKI BELUSSO-SUB-11 MAS-TMB Estadual - 2ª Etapa - Vale Real/RS - 2025</v>
      </c>
      <c r="B473" s="13">
        <v>9</v>
      </c>
      <c r="C473" s="14" t="s">
        <v>184</v>
      </c>
      <c r="D473" s="14" t="s">
        <v>20</v>
      </c>
      <c r="E473" s="13" t="s">
        <v>189</v>
      </c>
      <c r="F473" s="14" t="s">
        <v>245</v>
      </c>
      <c r="G473" s="12">
        <f t="shared" si="16"/>
        <v>0</v>
      </c>
    </row>
    <row r="474" spans="1:7" x14ac:dyDescent="0.2">
      <c r="A474" s="12" t="str">
        <f t="shared" si="15"/>
        <v>RICARDO GRELLMANN BERGHAHN-SUB-11 MAS-TMB Estadual - 2ª Etapa - Vale Real/RS - 2025</v>
      </c>
      <c r="B474" s="13">
        <v>9</v>
      </c>
      <c r="C474" s="14" t="s">
        <v>266</v>
      </c>
      <c r="D474" s="14" t="s">
        <v>91</v>
      </c>
      <c r="E474" s="13" t="s">
        <v>189</v>
      </c>
      <c r="F474" s="14" t="s">
        <v>245</v>
      </c>
      <c r="G474" s="12">
        <f t="shared" si="16"/>
        <v>0</v>
      </c>
    </row>
    <row r="475" spans="1:7" ht="15" x14ac:dyDescent="0.25">
      <c r="A475" s="12" t="str">
        <f t="shared" si="15"/>
        <v>--</v>
      </c>
      <c r="B475" s="15" t="s">
        <v>25</v>
      </c>
      <c r="C475" s="14"/>
      <c r="D475" s="14"/>
      <c r="E475" s="14"/>
      <c r="F475" s="14"/>
      <c r="G475" s="12">
        <f t="shared" si="16"/>
        <v>0</v>
      </c>
    </row>
    <row r="476" spans="1:7" x14ac:dyDescent="0.2">
      <c r="A476" s="12" t="str">
        <f t="shared" si="15"/>
        <v>SOFIA THEODORO NEGRINI -SUB-13 FEM-TMB Estadual - 2ª Etapa - Vale Real/RS - 2025</v>
      </c>
      <c r="B476" s="13">
        <v>1</v>
      </c>
      <c r="C476" s="14" t="s">
        <v>263</v>
      </c>
      <c r="D476" s="14" t="s">
        <v>51</v>
      </c>
      <c r="E476" s="13" t="s">
        <v>28</v>
      </c>
      <c r="F476" s="14" t="s">
        <v>245</v>
      </c>
      <c r="G476" s="12">
        <f t="shared" si="16"/>
        <v>200</v>
      </c>
    </row>
    <row r="477" spans="1:7" x14ac:dyDescent="0.2">
      <c r="A477" s="12" t="str">
        <f t="shared" si="15"/>
        <v>VALENTINA JORGE YATSU-SUB-13 FEM-TMB Estadual - 2ª Etapa - Vale Real/RS - 2025</v>
      </c>
      <c r="B477" s="13">
        <v>2</v>
      </c>
      <c r="C477" s="14" t="s">
        <v>29</v>
      </c>
      <c r="D477" s="14" t="s">
        <v>30</v>
      </c>
      <c r="E477" s="13" t="s">
        <v>28</v>
      </c>
      <c r="F477" s="14" t="s">
        <v>245</v>
      </c>
      <c r="G477" s="12">
        <f t="shared" si="16"/>
        <v>160</v>
      </c>
    </row>
    <row r="478" spans="1:7" x14ac:dyDescent="0.2">
      <c r="A478" s="12" t="str">
        <f t="shared" si="15"/>
        <v>GABRIELLY SOARES DA SILVA-SUB-13 FEM-TMB Estadual - 2ª Etapa - Vale Real/RS - 2025</v>
      </c>
      <c r="B478" s="13">
        <v>3</v>
      </c>
      <c r="C478" s="14" t="s">
        <v>267</v>
      </c>
      <c r="D478" s="14" t="s">
        <v>47</v>
      </c>
      <c r="E478" s="13" t="s">
        <v>28</v>
      </c>
      <c r="F478" s="14" t="s">
        <v>245</v>
      </c>
      <c r="G478" s="12">
        <f t="shared" si="16"/>
        <v>120</v>
      </c>
    </row>
    <row r="479" spans="1:7" x14ac:dyDescent="0.2">
      <c r="A479" s="12" t="str">
        <f t="shared" si="15"/>
        <v>ANA JÚLIA DE GIACOMETTI SCHOEFFER-SUB-13 FEM-TMB Estadual - 2ª Etapa - Vale Real/RS - 2025</v>
      </c>
      <c r="B479" s="13">
        <v>3</v>
      </c>
      <c r="C479" s="14" t="s">
        <v>23</v>
      </c>
      <c r="D479" s="14" t="s">
        <v>20</v>
      </c>
      <c r="E479" s="13" t="s">
        <v>28</v>
      </c>
      <c r="F479" s="14" t="s">
        <v>245</v>
      </c>
      <c r="G479" s="12">
        <f t="shared" si="16"/>
        <v>120</v>
      </c>
    </row>
    <row r="480" spans="1:7" ht="15" x14ac:dyDescent="0.25">
      <c r="A480" s="12" t="str">
        <f t="shared" si="15"/>
        <v>--</v>
      </c>
      <c r="B480" s="15" t="s">
        <v>195</v>
      </c>
      <c r="C480" s="14"/>
      <c r="D480" s="14"/>
      <c r="E480" s="14"/>
      <c r="F480" s="14"/>
      <c r="G480" s="12">
        <f t="shared" si="16"/>
        <v>0</v>
      </c>
    </row>
    <row r="481" spans="1:7" x14ac:dyDescent="0.2">
      <c r="A481" s="12" t="str">
        <f t="shared" si="15"/>
        <v>HENRIQUE ZAUPA DORNELES-SUB-13 MAS-TMB Estadual - 2ª Etapa - Vale Real/RS - 2025</v>
      </c>
      <c r="B481" s="13">
        <v>1</v>
      </c>
      <c r="C481" s="14" t="s">
        <v>200</v>
      </c>
      <c r="D481" s="14" t="s">
        <v>36</v>
      </c>
      <c r="E481" s="13" t="s">
        <v>197</v>
      </c>
      <c r="F481" s="14" t="s">
        <v>245</v>
      </c>
      <c r="G481" s="12">
        <f t="shared" si="16"/>
        <v>200</v>
      </c>
    </row>
    <row r="482" spans="1:7" x14ac:dyDescent="0.2">
      <c r="A482" s="12" t="str">
        <f t="shared" si="15"/>
        <v>ANTÔNIO FLORES DE SOUZA-SUB-13 MAS-TMB Estadual - 2ª Etapa - Vale Real/RS - 2025</v>
      </c>
      <c r="B482" s="13">
        <v>2</v>
      </c>
      <c r="C482" s="14" t="s">
        <v>203</v>
      </c>
      <c r="D482" s="14" t="s">
        <v>36</v>
      </c>
      <c r="E482" s="13" t="s">
        <v>197</v>
      </c>
      <c r="F482" s="14" t="s">
        <v>245</v>
      </c>
      <c r="G482" s="12">
        <f t="shared" si="16"/>
        <v>160</v>
      </c>
    </row>
    <row r="483" spans="1:7" x14ac:dyDescent="0.2">
      <c r="A483" s="12" t="str">
        <f t="shared" si="15"/>
        <v>DAVI MULLER TRES PAN-SUB-13 MAS-TMB Estadual - 2ª Etapa - Vale Real/RS - 2025</v>
      </c>
      <c r="B483" s="13">
        <v>3</v>
      </c>
      <c r="C483" s="14" t="s">
        <v>198</v>
      </c>
      <c r="D483" s="14" t="s">
        <v>61</v>
      </c>
      <c r="E483" s="13" t="s">
        <v>197</v>
      </c>
      <c r="F483" s="14" t="s">
        <v>245</v>
      </c>
      <c r="G483" s="12">
        <f t="shared" si="16"/>
        <v>120</v>
      </c>
    </row>
    <row r="484" spans="1:7" x14ac:dyDescent="0.2">
      <c r="A484" s="12" t="str">
        <f t="shared" si="15"/>
        <v>EDUARDO BRIZOLLA FRICK-SUB-13 MAS-TMB Estadual - 2ª Etapa - Vale Real/RS - 2025</v>
      </c>
      <c r="B484" s="13">
        <v>3</v>
      </c>
      <c r="C484" s="14" t="s">
        <v>196</v>
      </c>
      <c r="D484" s="14" t="s">
        <v>53</v>
      </c>
      <c r="E484" s="13" t="s">
        <v>197</v>
      </c>
      <c r="F484" s="14" t="s">
        <v>245</v>
      </c>
      <c r="G484" s="12">
        <f t="shared" si="16"/>
        <v>120</v>
      </c>
    </row>
    <row r="485" spans="1:7" x14ac:dyDescent="0.2">
      <c r="A485" s="12" t="str">
        <f t="shared" si="15"/>
        <v>JOÃO DIAS CAPILHEIRA-SUB-13 MAS-TMB Estadual - 2ª Etapa - Vale Real/RS - 2025</v>
      </c>
      <c r="B485" s="13">
        <v>5</v>
      </c>
      <c r="C485" s="14" t="s">
        <v>202</v>
      </c>
      <c r="D485" s="14" t="s">
        <v>128</v>
      </c>
      <c r="E485" s="13" t="s">
        <v>197</v>
      </c>
      <c r="F485" s="14" t="s">
        <v>245</v>
      </c>
      <c r="G485" s="12">
        <f t="shared" si="16"/>
        <v>60</v>
      </c>
    </row>
    <row r="486" spans="1:7" x14ac:dyDescent="0.2">
      <c r="A486" s="12" t="str">
        <f t="shared" si="15"/>
        <v>MATHEUS TROJAHN FRANTZ-SUB-13 MAS-TMB Estadual - 2ª Etapa - Vale Real/RS - 2025</v>
      </c>
      <c r="B486" s="13">
        <v>5</v>
      </c>
      <c r="C486" s="14" t="s">
        <v>188</v>
      </c>
      <c r="D486" s="14" t="s">
        <v>30</v>
      </c>
      <c r="E486" s="13" t="s">
        <v>197</v>
      </c>
      <c r="F486" s="14" t="s">
        <v>245</v>
      </c>
      <c r="G486" s="12">
        <f t="shared" si="16"/>
        <v>60</v>
      </c>
    </row>
    <row r="487" spans="1:7" x14ac:dyDescent="0.2">
      <c r="A487" s="12" t="str">
        <f t="shared" si="15"/>
        <v>BERNARDO DE MACEDO REUS-SUB-13 MAS-TMB Estadual - 2ª Etapa - Vale Real/RS - 2025</v>
      </c>
      <c r="B487" s="13">
        <v>5</v>
      </c>
      <c r="C487" s="14" t="s">
        <v>207</v>
      </c>
      <c r="D487" s="14" t="s">
        <v>30</v>
      </c>
      <c r="E487" s="13" t="s">
        <v>197</v>
      </c>
      <c r="F487" s="14" t="s">
        <v>245</v>
      </c>
      <c r="G487" s="12">
        <f t="shared" si="16"/>
        <v>60</v>
      </c>
    </row>
    <row r="488" spans="1:7" x14ac:dyDescent="0.2">
      <c r="A488" s="12" t="str">
        <f t="shared" si="15"/>
        <v>BERNARDO DA SILVA ÁVILA-SUB-13 MAS-TMB Estadual - 2ª Etapa - Vale Real/RS - 2025</v>
      </c>
      <c r="B488" s="13">
        <v>5</v>
      </c>
      <c r="C488" s="14" t="s">
        <v>193</v>
      </c>
      <c r="D488" s="14" t="s">
        <v>47</v>
      </c>
      <c r="E488" s="13" t="s">
        <v>197</v>
      </c>
      <c r="F488" s="14" t="s">
        <v>245</v>
      </c>
      <c r="G488" s="12">
        <f t="shared" si="16"/>
        <v>60</v>
      </c>
    </row>
    <row r="489" spans="1:7" x14ac:dyDescent="0.2">
      <c r="A489" s="12" t="str">
        <f t="shared" si="15"/>
        <v>ARTHUR ALEGRE COLPANI -SUB-13 MAS-TMB Estadual - 2ª Etapa - Vale Real/RS - 2025</v>
      </c>
      <c r="B489" s="13">
        <v>9</v>
      </c>
      <c r="C489" s="14" t="s">
        <v>268</v>
      </c>
      <c r="D489" s="14" t="s">
        <v>47</v>
      </c>
      <c r="E489" s="13" t="s">
        <v>197</v>
      </c>
      <c r="F489" s="14" t="s">
        <v>245</v>
      </c>
      <c r="G489" s="12">
        <f t="shared" si="16"/>
        <v>0</v>
      </c>
    </row>
    <row r="490" spans="1:7" x14ac:dyDescent="0.2">
      <c r="A490" s="12" t="str">
        <f t="shared" si="15"/>
        <v>LUIZ MIGUEL CARDOSO ORESTES-SUB-13 MAS-TMB Estadual - 2ª Etapa - Vale Real/RS - 2025</v>
      </c>
      <c r="B490" s="13">
        <v>9</v>
      </c>
      <c r="C490" s="14" t="s">
        <v>269</v>
      </c>
      <c r="D490" s="14" t="s">
        <v>47</v>
      </c>
      <c r="E490" s="13" t="s">
        <v>197</v>
      </c>
      <c r="F490" s="14" t="s">
        <v>245</v>
      </c>
      <c r="G490" s="12">
        <f t="shared" si="16"/>
        <v>0</v>
      </c>
    </row>
    <row r="491" spans="1:7" x14ac:dyDescent="0.2">
      <c r="A491" s="12" t="str">
        <f t="shared" si="15"/>
        <v>RAFAEL PORTO LUCAS-SUB-13 MAS-TMB Estadual - 2ª Etapa - Vale Real/RS - 2025</v>
      </c>
      <c r="B491" s="13">
        <v>17</v>
      </c>
      <c r="C491" s="14" t="s">
        <v>194</v>
      </c>
      <c r="D491" s="14" t="s">
        <v>128</v>
      </c>
      <c r="E491" s="13" t="s">
        <v>197</v>
      </c>
      <c r="F491" s="14" t="s">
        <v>245</v>
      </c>
      <c r="G491" s="12">
        <f t="shared" si="16"/>
        <v>0</v>
      </c>
    </row>
    <row r="492" spans="1:7" x14ac:dyDescent="0.2">
      <c r="A492" s="12" t="str">
        <f t="shared" si="15"/>
        <v>BENJAMIN BERCLAZ LOPES-SUB-13 MAS-TMB Estadual - 2ª Etapa - Vale Real/RS - 2025</v>
      </c>
      <c r="B492" s="13">
        <v>17</v>
      </c>
      <c r="C492" s="14" t="s">
        <v>270</v>
      </c>
      <c r="D492" s="14" t="s">
        <v>128</v>
      </c>
      <c r="E492" s="13" t="s">
        <v>197</v>
      </c>
      <c r="F492" s="14" t="s">
        <v>245</v>
      </c>
      <c r="G492" s="12">
        <f t="shared" si="16"/>
        <v>0</v>
      </c>
    </row>
    <row r="493" spans="1:7" x14ac:dyDescent="0.2">
      <c r="A493" s="12" t="str">
        <f t="shared" si="15"/>
        <v>LORENZO FERREIRA SCHOTT-SUB-13 MAS-TMB Estadual - 2ª Etapa - Vale Real/RS - 2025</v>
      </c>
      <c r="B493" s="13">
        <v>17</v>
      </c>
      <c r="C493" s="14" t="s">
        <v>265</v>
      </c>
      <c r="D493" s="14" t="s">
        <v>51</v>
      </c>
      <c r="E493" s="13" t="s">
        <v>197</v>
      </c>
      <c r="F493" s="14" t="s">
        <v>245</v>
      </c>
      <c r="G493" s="12">
        <f t="shared" si="16"/>
        <v>0</v>
      </c>
    </row>
    <row r="494" spans="1:7" x14ac:dyDescent="0.2">
      <c r="A494" s="12" t="str">
        <f t="shared" si="15"/>
        <v>PEDRO FERREIRA DA ROSA DA FONSECA -SUB-13 MAS-TMB Estadual - 2ª Etapa - Vale Real/RS - 2025</v>
      </c>
      <c r="B494" s="13">
        <v>17</v>
      </c>
      <c r="C494" s="14" t="s">
        <v>264</v>
      </c>
      <c r="D494" s="14" t="s">
        <v>47</v>
      </c>
      <c r="E494" s="13" t="s">
        <v>197</v>
      </c>
      <c r="F494" s="14" t="s">
        <v>245</v>
      </c>
      <c r="G494" s="12">
        <f t="shared" si="16"/>
        <v>0</v>
      </c>
    </row>
    <row r="495" spans="1:7" x14ac:dyDescent="0.2">
      <c r="A495" s="12" t="str">
        <f t="shared" si="15"/>
        <v>DAVY POLLI -SUB-13 MAS-TMB Estadual - 2ª Etapa - Vale Real/RS - 2025</v>
      </c>
      <c r="B495" s="13">
        <v>17</v>
      </c>
      <c r="C495" s="14" t="s">
        <v>204</v>
      </c>
      <c r="D495" s="14" t="s">
        <v>51</v>
      </c>
      <c r="E495" s="13" t="s">
        <v>197</v>
      </c>
      <c r="F495" s="14" t="s">
        <v>245</v>
      </c>
      <c r="G495" s="12">
        <f t="shared" si="16"/>
        <v>0</v>
      </c>
    </row>
    <row r="496" spans="1:7" ht="15" x14ac:dyDescent="0.25">
      <c r="A496" s="12" t="str">
        <f t="shared" si="15"/>
        <v>--</v>
      </c>
      <c r="B496" s="15" t="s">
        <v>208</v>
      </c>
      <c r="C496" s="14"/>
      <c r="D496" s="14"/>
      <c r="E496" s="14"/>
      <c r="F496" s="14"/>
      <c r="G496" s="12">
        <f t="shared" si="16"/>
        <v>0</v>
      </c>
    </row>
    <row r="497" spans="1:7" x14ac:dyDescent="0.2">
      <c r="A497" s="12" t="str">
        <f>_xlfn.CONCAT(C497,"-",E497,"-",F497)</f>
        <v>GIULIANA DE ABREU-SUB-15 FEM-TMB Estadual - 2ª Etapa - Vale Real/RS - 2025</v>
      </c>
      <c r="B497" s="13">
        <v>1</v>
      </c>
      <c r="C497" s="14" t="s">
        <v>60</v>
      </c>
      <c r="D497" s="14" t="s">
        <v>61</v>
      </c>
      <c r="E497" s="13" t="s">
        <v>209</v>
      </c>
      <c r="F497" s="14" t="s">
        <v>245</v>
      </c>
      <c r="G497" s="12">
        <f t="shared" si="16"/>
        <v>200</v>
      </c>
    </row>
    <row r="498" spans="1:7" x14ac:dyDescent="0.2">
      <c r="A498" s="12" t="str">
        <f t="shared" ref="A498:A561" si="17">_xlfn.CONCAT(C498,"-",E498,"-",F498)</f>
        <v>BETINA ALMEIDA FONSECA -SUB-15 FEM-TMB Estadual - 2ª Etapa - Vale Real/RS - 2025</v>
      </c>
      <c r="B498" s="13">
        <v>2</v>
      </c>
      <c r="C498" s="14" t="s">
        <v>39</v>
      </c>
      <c r="D498" s="14" t="s">
        <v>30</v>
      </c>
      <c r="E498" s="13" t="s">
        <v>209</v>
      </c>
      <c r="F498" s="14" t="s">
        <v>245</v>
      </c>
      <c r="G498" s="12">
        <f t="shared" si="16"/>
        <v>160</v>
      </c>
    </row>
    <row r="499" spans="1:7" x14ac:dyDescent="0.2">
      <c r="A499" s="12" t="str">
        <f t="shared" si="17"/>
        <v>STEPHANY DA FONTOURA DA ROSA-SUB-15 FEM-TMB Estadual - 2ª Etapa - Vale Real/RS - 2025</v>
      </c>
      <c r="B499" s="13">
        <v>3</v>
      </c>
      <c r="C499" s="14" t="s">
        <v>249</v>
      </c>
      <c r="D499" s="14" t="s">
        <v>47</v>
      </c>
      <c r="E499" s="13" t="s">
        <v>209</v>
      </c>
      <c r="F499" s="14" t="s">
        <v>245</v>
      </c>
      <c r="G499" s="12">
        <f t="shared" si="16"/>
        <v>120</v>
      </c>
    </row>
    <row r="500" spans="1:7" x14ac:dyDescent="0.2">
      <c r="A500" s="12" t="str">
        <f t="shared" si="17"/>
        <v>VALENTINA JORGE YATSU-SUB-15 FEM-TMB Estadual - 2ª Etapa - Vale Real/RS - 2025</v>
      </c>
      <c r="B500" s="13">
        <v>3</v>
      </c>
      <c r="C500" s="14" t="s">
        <v>29</v>
      </c>
      <c r="D500" s="14" t="s">
        <v>30</v>
      </c>
      <c r="E500" s="13" t="s">
        <v>209</v>
      </c>
      <c r="F500" s="14" t="s">
        <v>245</v>
      </c>
      <c r="G500" s="12">
        <f t="shared" si="16"/>
        <v>120</v>
      </c>
    </row>
    <row r="501" spans="1:7" x14ac:dyDescent="0.2">
      <c r="A501" s="12" t="str">
        <f t="shared" si="17"/>
        <v>GABRIELLY SOARES DA SILVA-SUB-15 FEM-TMB Estadual - 2ª Etapa - Vale Real/RS - 2025</v>
      </c>
      <c r="B501" s="13">
        <v>5</v>
      </c>
      <c r="C501" s="14" t="s">
        <v>267</v>
      </c>
      <c r="D501" s="14" t="s">
        <v>47</v>
      </c>
      <c r="E501" s="13" t="s">
        <v>209</v>
      </c>
      <c r="F501" s="14" t="s">
        <v>245</v>
      </c>
      <c r="G501" s="12">
        <f t="shared" si="16"/>
        <v>60</v>
      </c>
    </row>
    <row r="502" spans="1:7" ht="15" x14ac:dyDescent="0.25">
      <c r="A502" s="12" t="str">
        <f t="shared" si="17"/>
        <v>--</v>
      </c>
      <c r="B502" s="15" t="s">
        <v>210</v>
      </c>
      <c r="C502" s="14"/>
      <c r="D502" s="14"/>
      <c r="E502" s="14"/>
      <c r="F502" s="14"/>
      <c r="G502" s="12">
        <f t="shared" si="16"/>
        <v>0</v>
      </c>
    </row>
    <row r="503" spans="1:7" x14ac:dyDescent="0.2">
      <c r="A503" s="12" t="str">
        <f t="shared" si="17"/>
        <v>ARTUR FEHLBERG GRIMALDI CANDIDO-SUB-15 MAS-TMB Estadual - 2ª Etapa - Vale Real/RS - 2025</v>
      </c>
      <c r="B503" s="13">
        <v>1</v>
      </c>
      <c r="C503" s="14" t="s">
        <v>211</v>
      </c>
      <c r="D503" s="14" t="s">
        <v>36</v>
      </c>
      <c r="E503" s="13" t="s">
        <v>212</v>
      </c>
      <c r="F503" s="14" t="s">
        <v>245</v>
      </c>
      <c r="G503" s="12">
        <f t="shared" si="16"/>
        <v>200</v>
      </c>
    </row>
    <row r="504" spans="1:7" x14ac:dyDescent="0.2">
      <c r="A504" s="12" t="str">
        <f t="shared" si="17"/>
        <v>VINICIUS BASSO MOREIRA-SUB-15 MAS-TMB Estadual - 2ª Etapa - Vale Real/RS - 2025</v>
      </c>
      <c r="B504" s="13">
        <v>2</v>
      </c>
      <c r="C504" s="14" t="s">
        <v>93</v>
      </c>
      <c r="D504" s="14" t="s">
        <v>27</v>
      </c>
      <c r="E504" s="13" t="s">
        <v>212</v>
      </c>
      <c r="F504" s="14" t="s">
        <v>245</v>
      </c>
      <c r="G504" s="12">
        <f t="shared" si="16"/>
        <v>160</v>
      </c>
    </row>
    <row r="505" spans="1:7" x14ac:dyDescent="0.2">
      <c r="A505" s="12" t="str">
        <f t="shared" si="17"/>
        <v>MARTIN ANTÔNIO VIDOR-SUB-15 MAS-TMB Estadual - 2ª Etapa - Vale Real/RS - 2025</v>
      </c>
      <c r="B505" s="13">
        <v>3</v>
      </c>
      <c r="C505" s="14" t="s">
        <v>250</v>
      </c>
      <c r="D505" s="14" t="s">
        <v>53</v>
      </c>
      <c r="E505" s="13" t="s">
        <v>212</v>
      </c>
      <c r="F505" s="14" t="s">
        <v>245</v>
      </c>
      <c r="G505" s="12">
        <f t="shared" si="16"/>
        <v>120</v>
      </c>
    </row>
    <row r="506" spans="1:7" x14ac:dyDescent="0.2">
      <c r="A506" s="12" t="str">
        <f t="shared" si="17"/>
        <v>HENRIQUE ZAUPA DORNELES-SUB-15 MAS-TMB Estadual - 2ª Etapa - Vale Real/RS - 2025</v>
      </c>
      <c r="B506" s="13">
        <v>3</v>
      </c>
      <c r="C506" s="14" t="s">
        <v>200</v>
      </c>
      <c r="D506" s="14" t="s">
        <v>36</v>
      </c>
      <c r="E506" s="13" t="s">
        <v>212</v>
      </c>
      <c r="F506" s="14" t="s">
        <v>245</v>
      </c>
      <c r="G506" s="12">
        <f t="shared" si="16"/>
        <v>120</v>
      </c>
    </row>
    <row r="507" spans="1:7" x14ac:dyDescent="0.2">
      <c r="A507" s="12" t="str">
        <f t="shared" si="17"/>
        <v>EDUARDO BRIZOLLA FRICK-SUB-15 MAS-TMB Estadual - 2ª Etapa - Vale Real/RS - 2025</v>
      </c>
      <c r="B507" s="13">
        <v>5</v>
      </c>
      <c r="C507" s="14" t="s">
        <v>196</v>
      </c>
      <c r="D507" s="14" t="s">
        <v>53</v>
      </c>
      <c r="E507" s="13" t="s">
        <v>212</v>
      </c>
      <c r="F507" s="14" t="s">
        <v>245</v>
      </c>
      <c r="G507" s="12">
        <f t="shared" si="16"/>
        <v>60</v>
      </c>
    </row>
    <row r="508" spans="1:7" x14ac:dyDescent="0.2">
      <c r="A508" s="12" t="str">
        <f t="shared" si="17"/>
        <v>ANTÔNIO FLORES DE SOUZA-SUB-15 MAS-TMB Estadual - 2ª Etapa - Vale Real/RS - 2025</v>
      </c>
      <c r="B508" s="13">
        <v>5</v>
      </c>
      <c r="C508" s="14" t="s">
        <v>203</v>
      </c>
      <c r="D508" s="14" t="s">
        <v>36</v>
      </c>
      <c r="E508" s="13" t="s">
        <v>212</v>
      </c>
      <c r="F508" s="14" t="s">
        <v>245</v>
      </c>
      <c r="G508" s="12">
        <f t="shared" si="16"/>
        <v>60</v>
      </c>
    </row>
    <row r="509" spans="1:7" x14ac:dyDescent="0.2">
      <c r="A509" s="12" t="str">
        <f t="shared" si="17"/>
        <v>TOMAS FRANCISCO SUAREZ PIRIZ-SUB-15 MAS-TMB Estadual - 2ª Etapa - Vale Real/RS - 2025</v>
      </c>
      <c r="B509" s="13">
        <v>5</v>
      </c>
      <c r="C509" s="14" t="s">
        <v>117</v>
      </c>
      <c r="D509" s="14" t="s">
        <v>27</v>
      </c>
      <c r="E509" s="13" t="s">
        <v>212</v>
      </c>
      <c r="F509" s="14" t="s">
        <v>245</v>
      </c>
      <c r="G509" s="12">
        <f t="shared" si="16"/>
        <v>60</v>
      </c>
    </row>
    <row r="510" spans="1:7" x14ac:dyDescent="0.2">
      <c r="A510" s="12" t="str">
        <f t="shared" si="17"/>
        <v>ARTHUR INACIO ARNOLD-SUB-15 MAS-TMB Estadual - 2ª Etapa - Vale Real/RS - 2025</v>
      </c>
      <c r="B510" s="13">
        <v>5</v>
      </c>
      <c r="C510" s="14" t="s">
        <v>118</v>
      </c>
      <c r="D510" s="14" t="s">
        <v>33</v>
      </c>
      <c r="E510" s="13" t="s">
        <v>212</v>
      </c>
      <c r="F510" s="14" t="s">
        <v>245</v>
      </c>
      <c r="G510" s="12">
        <f t="shared" si="16"/>
        <v>60</v>
      </c>
    </row>
    <row r="511" spans="1:7" x14ac:dyDescent="0.2">
      <c r="A511" s="12" t="str">
        <f t="shared" si="17"/>
        <v>MIGUEL DINIZ SONDA-SUB-15 MAS-TMB Estadual - 2ª Etapa - Vale Real/RS - 2025</v>
      </c>
      <c r="B511" s="13">
        <v>9</v>
      </c>
      <c r="C511" s="14" t="s">
        <v>148</v>
      </c>
      <c r="D511" s="14" t="s">
        <v>33</v>
      </c>
      <c r="E511" s="13" t="s">
        <v>212</v>
      </c>
      <c r="F511" s="14" t="s">
        <v>245</v>
      </c>
      <c r="G511" s="12">
        <f t="shared" si="16"/>
        <v>0</v>
      </c>
    </row>
    <row r="512" spans="1:7" x14ac:dyDescent="0.2">
      <c r="A512" s="12" t="str">
        <f t="shared" si="17"/>
        <v>DAVI MULLER TRES PAN-SUB-15 MAS-TMB Estadual - 2ª Etapa - Vale Real/RS - 2025</v>
      </c>
      <c r="B512" s="13">
        <v>9</v>
      </c>
      <c r="C512" s="14" t="s">
        <v>198</v>
      </c>
      <c r="D512" s="14" t="s">
        <v>61</v>
      </c>
      <c r="E512" s="13" t="s">
        <v>212</v>
      </c>
      <c r="F512" s="14" t="s">
        <v>245</v>
      </c>
      <c r="G512" s="12">
        <f t="shared" si="16"/>
        <v>0</v>
      </c>
    </row>
    <row r="513" spans="1:7" x14ac:dyDescent="0.2">
      <c r="A513" s="12" t="str">
        <f t="shared" si="17"/>
        <v>LUIZ MIGUEL CARDOSO ORESTES-SUB-15 MAS-TMB Estadual - 2ª Etapa - Vale Real/RS - 2025</v>
      </c>
      <c r="B513" s="13">
        <v>17</v>
      </c>
      <c r="C513" s="14" t="s">
        <v>269</v>
      </c>
      <c r="D513" s="14" t="s">
        <v>47</v>
      </c>
      <c r="E513" s="13" t="s">
        <v>212</v>
      </c>
      <c r="F513" s="14" t="s">
        <v>245</v>
      </c>
      <c r="G513" s="12">
        <f t="shared" si="16"/>
        <v>0</v>
      </c>
    </row>
    <row r="514" spans="1:7" x14ac:dyDescent="0.2">
      <c r="A514" s="12" t="str">
        <f t="shared" si="17"/>
        <v>GUSTAVO SILVEIRA LEITE-SUB-15 MAS-TMB Estadual - 2ª Etapa - Vale Real/RS - 2025</v>
      </c>
      <c r="B514" s="13">
        <v>17</v>
      </c>
      <c r="C514" s="14" t="s">
        <v>259</v>
      </c>
      <c r="D514" s="14" t="s">
        <v>47</v>
      </c>
      <c r="E514" s="13" t="s">
        <v>212</v>
      </c>
      <c r="F514" s="14" t="s">
        <v>245</v>
      </c>
      <c r="G514" s="12">
        <f t="shared" si="16"/>
        <v>0</v>
      </c>
    </row>
    <row r="515" spans="1:7" x14ac:dyDescent="0.2">
      <c r="A515" s="12" t="str">
        <f t="shared" si="17"/>
        <v>BENJAMIN BERCLAZ LOPES-SUB-15 MAS-TMB Estadual - 2ª Etapa - Vale Real/RS - 2025</v>
      </c>
      <c r="B515" s="13">
        <v>17</v>
      </c>
      <c r="C515" s="14" t="s">
        <v>270</v>
      </c>
      <c r="D515" s="14" t="s">
        <v>128</v>
      </c>
      <c r="E515" s="13" t="s">
        <v>212</v>
      </c>
      <c r="F515" s="14" t="s">
        <v>245</v>
      </c>
      <c r="G515" s="12">
        <f t="shared" si="16"/>
        <v>0</v>
      </c>
    </row>
    <row r="516" spans="1:7" x14ac:dyDescent="0.2">
      <c r="A516" s="12" t="str">
        <f t="shared" si="17"/>
        <v>ARTHUR ALEGRE COLPANI -SUB-15 MAS-TMB Estadual - 2ª Etapa - Vale Real/RS - 2025</v>
      </c>
      <c r="B516" s="13">
        <v>17</v>
      </c>
      <c r="C516" s="14" t="s">
        <v>268</v>
      </c>
      <c r="D516" s="14" t="s">
        <v>47</v>
      </c>
      <c r="E516" s="13" t="s">
        <v>212</v>
      </c>
      <c r="F516" s="14" t="s">
        <v>245</v>
      </c>
      <c r="G516" s="12">
        <f t="shared" si="16"/>
        <v>0</v>
      </c>
    </row>
    <row r="517" spans="1:7" x14ac:dyDescent="0.2">
      <c r="A517" s="12" t="str">
        <f t="shared" si="17"/>
        <v>JOÃO DIAS CAPILHEIRA-SUB-15 MAS-TMB Estadual - 2ª Etapa - Vale Real/RS - 2025</v>
      </c>
      <c r="B517" s="13">
        <v>17</v>
      </c>
      <c r="C517" s="14" t="s">
        <v>202</v>
      </c>
      <c r="D517" s="14" t="s">
        <v>128</v>
      </c>
      <c r="E517" s="13" t="s">
        <v>212</v>
      </c>
      <c r="F517" s="14" t="s">
        <v>245</v>
      </c>
      <c r="G517" s="12">
        <f t="shared" si="16"/>
        <v>0</v>
      </c>
    </row>
    <row r="518" spans="1:7" x14ac:dyDescent="0.2">
      <c r="A518" s="12" t="str">
        <f t="shared" si="17"/>
        <v>PABLO MIGUEL CANTARELI-SUB-15 MAS-TMB Estadual - 2ª Etapa - Vale Real/RS - 2025</v>
      </c>
      <c r="B518" s="13">
        <v>17</v>
      </c>
      <c r="C518" s="14" t="s">
        <v>103</v>
      </c>
      <c r="D518" s="14" t="s">
        <v>20</v>
      </c>
      <c r="E518" s="13" t="s">
        <v>212</v>
      </c>
      <c r="F518" s="14" t="s">
        <v>245</v>
      </c>
      <c r="G518" s="12">
        <f t="shared" ref="G518:G581" si="18">IF(B518=1,200,IF(B518=2,160,IF(B518=3,120,IF(B518=5,60,IF(B518=6,60,IF(B518=7,60,IF(B518=8,60,0)))))))</f>
        <v>0</v>
      </c>
    </row>
    <row r="519" spans="1:7" x14ac:dyDescent="0.2">
      <c r="A519" s="12" t="str">
        <f t="shared" si="17"/>
        <v>DAVY POLLI -SUB-15 MAS-TMB Estadual - 2ª Etapa - Vale Real/RS - 2025</v>
      </c>
      <c r="B519" s="13">
        <v>17</v>
      </c>
      <c r="C519" s="14" t="s">
        <v>204</v>
      </c>
      <c r="D519" s="14" t="s">
        <v>51</v>
      </c>
      <c r="E519" s="13" t="s">
        <v>212</v>
      </c>
      <c r="F519" s="14" t="s">
        <v>245</v>
      </c>
      <c r="G519" s="12">
        <f t="shared" si="18"/>
        <v>0</v>
      </c>
    </row>
    <row r="520" spans="1:7" ht="15" x14ac:dyDescent="0.25">
      <c r="A520" s="12" t="str">
        <f t="shared" si="17"/>
        <v>--</v>
      </c>
      <c r="B520" s="15" t="s">
        <v>214</v>
      </c>
      <c r="C520" s="14"/>
      <c r="D520" s="14"/>
      <c r="E520" s="14"/>
      <c r="F520" s="14"/>
      <c r="G520" s="12">
        <f t="shared" si="18"/>
        <v>0</v>
      </c>
    </row>
    <row r="521" spans="1:7" x14ac:dyDescent="0.2">
      <c r="A521" s="12" t="str">
        <f t="shared" si="17"/>
        <v>DAVI RIGON MANTHEY-SUB-19 MAS-TMB Estadual - 2ª Etapa - Vale Real/RS - 2025</v>
      </c>
      <c r="B521" s="13">
        <v>1</v>
      </c>
      <c r="C521" s="14" t="s">
        <v>217</v>
      </c>
      <c r="D521" s="14" t="s">
        <v>44</v>
      </c>
      <c r="E521" s="13" t="s">
        <v>216</v>
      </c>
      <c r="F521" s="14" t="s">
        <v>245</v>
      </c>
      <c r="G521" s="12">
        <f t="shared" si="18"/>
        <v>200</v>
      </c>
    </row>
    <row r="522" spans="1:7" x14ac:dyDescent="0.2">
      <c r="A522" s="12" t="str">
        <f t="shared" si="17"/>
        <v>LUIZ ARQUIMEDES DE CASTRO-SUB-19 MAS-TMB Estadual - 2ª Etapa - Vale Real/RS - 2025</v>
      </c>
      <c r="B522" s="13">
        <v>2</v>
      </c>
      <c r="C522" s="14" t="s">
        <v>218</v>
      </c>
      <c r="D522" s="14" t="s">
        <v>51</v>
      </c>
      <c r="E522" s="13" t="s">
        <v>216</v>
      </c>
      <c r="F522" s="14" t="s">
        <v>245</v>
      </c>
      <c r="G522" s="12">
        <f t="shared" si="18"/>
        <v>160</v>
      </c>
    </row>
    <row r="523" spans="1:7" x14ac:dyDescent="0.2">
      <c r="A523" s="12" t="str">
        <f t="shared" si="17"/>
        <v>ARTUR FEHLBERG GRIMALDI CANDIDO-SUB-19 MAS-TMB Estadual - 2ª Etapa - Vale Real/RS - 2025</v>
      </c>
      <c r="B523" s="13">
        <v>3</v>
      </c>
      <c r="C523" s="14" t="s">
        <v>211</v>
      </c>
      <c r="D523" s="14" t="s">
        <v>36</v>
      </c>
      <c r="E523" s="13" t="s">
        <v>216</v>
      </c>
      <c r="F523" s="14" t="s">
        <v>245</v>
      </c>
      <c r="G523" s="12">
        <f t="shared" si="18"/>
        <v>120</v>
      </c>
    </row>
    <row r="524" spans="1:7" x14ac:dyDescent="0.2">
      <c r="A524" s="12" t="str">
        <f t="shared" si="17"/>
        <v>NICOLAS CAREGNATO KOWALSKI-SUB-19 MAS-TMB Estadual - 2ª Etapa - Vale Real/RS - 2025</v>
      </c>
      <c r="B524" s="13">
        <v>3</v>
      </c>
      <c r="C524" s="14" t="s">
        <v>220</v>
      </c>
      <c r="D524" s="14" t="s">
        <v>44</v>
      </c>
      <c r="E524" s="13" t="s">
        <v>216</v>
      </c>
      <c r="F524" s="14" t="s">
        <v>245</v>
      </c>
      <c r="G524" s="12">
        <f t="shared" si="18"/>
        <v>120</v>
      </c>
    </row>
    <row r="525" spans="1:7" x14ac:dyDescent="0.2">
      <c r="A525" s="12" t="str">
        <f t="shared" si="17"/>
        <v>RENATO MARQUES SCUR-SUB-19 MAS-TMB Estadual - 2ª Etapa - Vale Real/RS - 2025</v>
      </c>
      <c r="B525" s="13">
        <v>5</v>
      </c>
      <c r="C525" s="14" t="s">
        <v>43</v>
      </c>
      <c r="D525" s="14" t="s">
        <v>44</v>
      </c>
      <c r="E525" s="13" t="s">
        <v>216</v>
      </c>
      <c r="F525" s="14" t="s">
        <v>245</v>
      </c>
      <c r="G525" s="12">
        <f t="shared" si="18"/>
        <v>60</v>
      </c>
    </row>
    <row r="526" spans="1:7" ht="15" x14ac:dyDescent="0.25">
      <c r="A526" s="12" t="str">
        <f t="shared" si="17"/>
        <v>--</v>
      </c>
      <c r="B526" s="15" t="s">
        <v>271</v>
      </c>
      <c r="C526" s="14"/>
      <c r="D526" s="14"/>
      <c r="E526" s="14"/>
      <c r="F526" s="14"/>
      <c r="G526" s="12">
        <f t="shared" si="18"/>
        <v>0</v>
      </c>
    </row>
    <row r="527" spans="1:7" x14ac:dyDescent="0.2">
      <c r="A527" s="12" t="str">
        <f t="shared" si="17"/>
        <v>VICTÓRIA  GEHM STRASSBURGER-SUB-21 FEM-TMB Estadual - 2ª Etapa - Vale Real/RS - 2025</v>
      </c>
      <c r="B527" s="13">
        <v>1</v>
      </c>
      <c r="C527" s="14" t="s">
        <v>246</v>
      </c>
      <c r="D527" s="14" t="s">
        <v>36</v>
      </c>
      <c r="E527" s="13" t="s">
        <v>272</v>
      </c>
      <c r="F527" s="14" t="s">
        <v>245</v>
      </c>
      <c r="G527" s="12">
        <f t="shared" si="18"/>
        <v>200</v>
      </c>
    </row>
    <row r="528" spans="1:7" x14ac:dyDescent="0.2">
      <c r="A528" s="12" t="str">
        <f t="shared" si="17"/>
        <v>SOFIA HARUMI BEZERRA KANO-SUB-21 FEM-TMB Estadual - 2ª Etapa - Vale Real/RS - 2025</v>
      </c>
      <c r="B528" s="13">
        <v>2</v>
      </c>
      <c r="C528" s="14" t="s">
        <v>243</v>
      </c>
      <c r="D528" s="14" t="s">
        <v>36</v>
      </c>
      <c r="E528" s="13" t="s">
        <v>272</v>
      </c>
      <c r="F528" s="14" t="s">
        <v>245</v>
      </c>
      <c r="G528" s="12">
        <f t="shared" si="18"/>
        <v>160</v>
      </c>
    </row>
    <row r="529" spans="1:7" x14ac:dyDescent="0.2">
      <c r="A529" s="12" t="str">
        <f t="shared" si="17"/>
        <v>SABRINA CAGNIN MOSCHEN-SUB-21 FEM-TMB Estadual - 2ª Etapa - Vale Real/RS - 2025</v>
      </c>
      <c r="B529" s="13">
        <v>3</v>
      </c>
      <c r="C529" s="14" t="s">
        <v>35</v>
      </c>
      <c r="D529" s="14" t="s">
        <v>36</v>
      </c>
      <c r="E529" s="13" t="s">
        <v>272</v>
      </c>
      <c r="F529" s="14" t="s">
        <v>245</v>
      </c>
      <c r="G529" s="12">
        <f t="shared" si="18"/>
        <v>120</v>
      </c>
    </row>
    <row r="530" spans="1:7" x14ac:dyDescent="0.2">
      <c r="A530" s="12" t="str">
        <f t="shared" si="17"/>
        <v>POLIANA MARIA RIZZON-SUB-21 FEM-TMB Estadual - 2ª Etapa - Vale Real/RS - 2025</v>
      </c>
      <c r="B530" s="13">
        <v>3</v>
      </c>
      <c r="C530" s="14" t="s">
        <v>68</v>
      </c>
      <c r="D530" s="14" t="s">
        <v>44</v>
      </c>
      <c r="E530" s="13" t="s">
        <v>272</v>
      </c>
      <c r="F530" s="14" t="s">
        <v>245</v>
      </c>
      <c r="G530" s="12">
        <f t="shared" si="18"/>
        <v>120</v>
      </c>
    </row>
    <row r="531" spans="1:7" ht="15" x14ac:dyDescent="0.25">
      <c r="A531" s="12" t="str">
        <f t="shared" si="17"/>
        <v>--</v>
      </c>
      <c r="B531" s="15" t="s">
        <v>223</v>
      </c>
      <c r="C531" s="14"/>
      <c r="D531" s="14"/>
      <c r="E531" s="14"/>
      <c r="F531" s="14"/>
      <c r="G531" s="12">
        <f t="shared" si="18"/>
        <v>0</v>
      </c>
    </row>
    <row r="532" spans="1:7" x14ac:dyDescent="0.2">
      <c r="A532" s="12" t="str">
        <f t="shared" si="17"/>
        <v>BRUNO ROTTMANN BANDEIRA-SUB-21 MAS-TMB Estadual - 2ª Etapa - Vale Real/RS - 2025</v>
      </c>
      <c r="B532" s="13">
        <v>1</v>
      </c>
      <c r="C532" s="14" t="s">
        <v>41</v>
      </c>
      <c r="D532" s="14" t="s">
        <v>36</v>
      </c>
      <c r="E532" s="13" t="s">
        <v>224</v>
      </c>
      <c r="F532" s="14" t="s">
        <v>245</v>
      </c>
      <c r="G532" s="12">
        <f t="shared" si="18"/>
        <v>200</v>
      </c>
    </row>
    <row r="533" spans="1:7" x14ac:dyDescent="0.2">
      <c r="A533" s="12" t="str">
        <f t="shared" si="17"/>
        <v>DAVI RIGON MANTHEY-SUB-21 MAS-TMB Estadual - 2ª Etapa - Vale Real/RS - 2025</v>
      </c>
      <c r="B533" s="13">
        <v>2</v>
      </c>
      <c r="C533" s="14" t="s">
        <v>217</v>
      </c>
      <c r="D533" s="14" t="s">
        <v>44</v>
      </c>
      <c r="E533" s="13" t="s">
        <v>224</v>
      </c>
      <c r="F533" s="14" t="s">
        <v>245</v>
      </c>
      <c r="G533" s="12">
        <f t="shared" si="18"/>
        <v>160</v>
      </c>
    </row>
    <row r="534" spans="1:7" x14ac:dyDescent="0.2">
      <c r="A534" s="12" t="str">
        <f t="shared" si="17"/>
        <v>ARTHUR BRANDELLI TUMELERO-SUB-21 MAS-TMB Estadual - 2ª Etapa - Vale Real/RS - 2025</v>
      </c>
      <c r="B534" s="13">
        <v>3</v>
      </c>
      <c r="C534" s="14" t="s">
        <v>76</v>
      </c>
      <c r="D534" s="14" t="s">
        <v>44</v>
      </c>
      <c r="E534" s="13" t="s">
        <v>224</v>
      </c>
      <c r="F534" s="14" t="s">
        <v>245</v>
      </c>
      <c r="G534" s="12">
        <f t="shared" si="18"/>
        <v>120</v>
      </c>
    </row>
    <row r="535" spans="1:7" x14ac:dyDescent="0.2">
      <c r="A535" s="12" t="str">
        <f t="shared" si="17"/>
        <v>LUIZ ARQUIMEDES DE CASTRO-SUB-21 MAS-TMB Estadual - 2ª Etapa - Vale Real/RS - 2025</v>
      </c>
      <c r="B535" s="13">
        <v>3</v>
      </c>
      <c r="C535" s="14" t="s">
        <v>218</v>
      </c>
      <c r="D535" s="14" t="s">
        <v>51</v>
      </c>
      <c r="E535" s="13" t="s">
        <v>224</v>
      </c>
      <c r="F535" s="14" t="s">
        <v>245</v>
      </c>
      <c r="G535" s="12">
        <f t="shared" si="18"/>
        <v>120</v>
      </c>
    </row>
    <row r="536" spans="1:7" x14ac:dyDescent="0.2">
      <c r="A536" s="12" t="str">
        <f t="shared" si="17"/>
        <v>NICOLAS CAREGNATO KOWALSKI-SUB-21 MAS-TMB Estadual - 2ª Etapa - Vale Real/RS - 2025</v>
      </c>
      <c r="B536" s="13">
        <v>5</v>
      </c>
      <c r="C536" s="14" t="s">
        <v>220</v>
      </c>
      <c r="D536" s="14" t="s">
        <v>44</v>
      </c>
      <c r="E536" s="13" t="s">
        <v>224</v>
      </c>
      <c r="F536" s="14" t="s">
        <v>245</v>
      </c>
      <c r="G536" s="12">
        <f t="shared" si="18"/>
        <v>60</v>
      </c>
    </row>
    <row r="537" spans="1:7" x14ac:dyDescent="0.2">
      <c r="A537" s="12" t="str">
        <f t="shared" si="17"/>
        <v>HEITOR BOMBARDELLI DE CAMPOS-SUB-21 MAS-TMB Estadual - 2ª Etapa - Vale Real/RS - 2025</v>
      </c>
      <c r="B537" s="13">
        <v>5</v>
      </c>
      <c r="C537" s="14" t="s">
        <v>81</v>
      </c>
      <c r="D537" s="14" t="s">
        <v>44</v>
      </c>
      <c r="E537" s="13" t="s">
        <v>224</v>
      </c>
      <c r="F537" s="14" t="s">
        <v>245</v>
      </c>
      <c r="G537" s="12">
        <f t="shared" si="18"/>
        <v>60</v>
      </c>
    </row>
    <row r="538" spans="1:7" x14ac:dyDescent="0.2">
      <c r="A538" s="12" t="str">
        <f t="shared" si="17"/>
        <v>JOÃO PAULO CASTRO DA SILVA NETO -SUB-21 MAS-TMB Estadual - 2ª Etapa - Vale Real/RS - 2025</v>
      </c>
      <c r="B538" s="13">
        <v>5</v>
      </c>
      <c r="C538" s="14" t="s">
        <v>132</v>
      </c>
      <c r="D538" s="14" t="s">
        <v>30</v>
      </c>
      <c r="E538" s="13" t="s">
        <v>224</v>
      </c>
      <c r="F538" s="14" t="s">
        <v>245</v>
      </c>
      <c r="G538" s="12">
        <f t="shared" si="18"/>
        <v>60</v>
      </c>
    </row>
    <row r="539" spans="1:7" x14ac:dyDescent="0.2">
      <c r="A539" s="12" t="str">
        <f t="shared" si="17"/>
        <v>LUAN TREMARIN DA ROSA -SUB-21 MAS-TMB Estadual - 2ª Etapa - Vale Real/RS - 2025</v>
      </c>
      <c r="B539" s="13">
        <v>5</v>
      </c>
      <c r="C539" s="14" t="s">
        <v>221</v>
      </c>
      <c r="D539" s="14" t="s">
        <v>47</v>
      </c>
      <c r="E539" s="13" t="s">
        <v>224</v>
      </c>
      <c r="F539" s="14" t="s">
        <v>245</v>
      </c>
      <c r="G539" s="12">
        <f t="shared" si="18"/>
        <v>60</v>
      </c>
    </row>
    <row r="540" spans="1:7" x14ac:dyDescent="0.2">
      <c r="A540" s="12" t="str">
        <f t="shared" si="17"/>
        <v>KAIQUI JORGE SERAFINI FERNANDES -SUB-21 MAS-TMB Estadual - 2ª Etapa - Vale Real/RS - 2025</v>
      </c>
      <c r="B540" s="13">
        <v>9</v>
      </c>
      <c r="C540" s="14" t="s">
        <v>144</v>
      </c>
      <c r="D540" s="14" t="s">
        <v>128</v>
      </c>
      <c r="E540" s="13" t="s">
        <v>224</v>
      </c>
      <c r="F540" s="14" t="s">
        <v>245</v>
      </c>
      <c r="G540" s="12">
        <f t="shared" si="18"/>
        <v>0</v>
      </c>
    </row>
    <row r="541" spans="1:7" x14ac:dyDescent="0.2">
      <c r="A541" s="12" t="str">
        <f t="shared" si="17"/>
        <v>KAUA DOS SANTOS PEREIRA-SUB-21 MAS-TMB Estadual - 2ª Etapa - Vale Real/RS - 2025</v>
      </c>
      <c r="B541" s="13">
        <v>9</v>
      </c>
      <c r="C541" s="14" t="s">
        <v>112</v>
      </c>
      <c r="D541" s="14" t="s">
        <v>47</v>
      </c>
      <c r="E541" s="13" t="s">
        <v>224</v>
      </c>
      <c r="F541" s="14" t="s">
        <v>245</v>
      </c>
      <c r="G541" s="12">
        <f t="shared" si="18"/>
        <v>0</v>
      </c>
    </row>
    <row r="542" spans="1:7" x14ac:dyDescent="0.2">
      <c r="A542" s="12" t="str">
        <f t="shared" si="17"/>
        <v>RENATO MARQUES SCUR-SUB-21 MAS-TMB Estadual - 2ª Etapa - Vale Real/RS - 2025</v>
      </c>
      <c r="B542" s="13">
        <v>9</v>
      </c>
      <c r="C542" s="14" t="s">
        <v>43</v>
      </c>
      <c r="D542" s="14" t="s">
        <v>44</v>
      </c>
      <c r="E542" s="13" t="s">
        <v>224</v>
      </c>
      <c r="F542" s="14" t="s">
        <v>245</v>
      </c>
      <c r="G542" s="12">
        <f t="shared" si="18"/>
        <v>0</v>
      </c>
    </row>
    <row r="543" spans="1:7" x14ac:dyDescent="0.2">
      <c r="A543" s="12" t="str">
        <f t="shared" si="17"/>
        <v>EMANUEL JUCHEM-SUB-21 MAS-TMB Estadual - 2ª Etapa - Vale Real/RS - 2025</v>
      </c>
      <c r="B543" s="13">
        <v>9</v>
      </c>
      <c r="C543" s="14" t="s">
        <v>219</v>
      </c>
      <c r="D543" s="14" t="s">
        <v>51</v>
      </c>
      <c r="E543" s="13" t="s">
        <v>224</v>
      </c>
      <c r="F543" s="14" t="s">
        <v>245</v>
      </c>
      <c r="G543" s="12">
        <f t="shared" si="18"/>
        <v>0</v>
      </c>
    </row>
    <row r="544" spans="1:7" x14ac:dyDescent="0.2">
      <c r="A544" s="12" t="str">
        <f t="shared" si="17"/>
        <v>FELIPE KRINDGES DE FREITAS-SUB-21 MAS-TMB Estadual - 2ª Etapa - Vale Real/RS - 2025</v>
      </c>
      <c r="B544" s="13">
        <v>17</v>
      </c>
      <c r="C544" s="14" t="s">
        <v>109</v>
      </c>
      <c r="D544" s="14" t="s">
        <v>44</v>
      </c>
      <c r="E544" s="13" t="s">
        <v>224</v>
      </c>
      <c r="F544" s="14" t="s">
        <v>245</v>
      </c>
      <c r="G544" s="12">
        <f t="shared" si="18"/>
        <v>0</v>
      </c>
    </row>
    <row r="545" spans="1:7" x14ac:dyDescent="0.2">
      <c r="A545" s="12" t="str">
        <f t="shared" si="17"/>
        <v>LORENZO MESS HASHIMOTO-SUB-21 MAS-TMB Estadual - 2ª Etapa - Vale Real/RS - 2025</v>
      </c>
      <c r="B545" s="13">
        <v>17</v>
      </c>
      <c r="C545" s="14" t="s">
        <v>142</v>
      </c>
      <c r="D545" s="14" t="s">
        <v>73</v>
      </c>
      <c r="E545" s="13" t="s">
        <v>224</v>
      </c>
      <c r="F545" s="14" t="s">
        <v>245</v>
      </c>
      <c r="G545" s="12">
        <f t="shared" si="18"/>
        <v>0</v>
      </c>
    </row>
    <row r="546" spans="1:7" x14ac:dyDescent="0.2">
      <c r="A546" s="12" t="str">
        <f t="shared" si="17"/>
        <v>IURI DA SILVA MACHT-SUB-21 MAS-TMB Estadual - 2ª Etapa - Vale Real/RS - 2025</v>
      </c>
      <c r="B546" s="13">
        <v>17</v>
      </c>
      <c r="C546" s="14" t="s">
        <v>158</v>
      </c>
      <c r="D546" s="14" t="s">
        <v>51</v>
      </c>
      <c r="E546" s="13" t="s">
        <v>224</v>
      </c>
      <c r="F546" s="14" t="s">
        <v>245</v>
      </c>
      <c r="G546" s="12">
        <f t="shared" si="18"/>
        <v>0</v>
      </c>
    </row>
    <row r="547" spans="1:7" x14ac:dyDescent="0.2">
      <c r="A547" s="12" t="str">
        <f t="shared" si="17"/>
        <v>PEDRO HENRIQUE MENEGAT-SUB-21 MAS-TMB Estadual - 2ª Etapa - Vale Real/RS - 2025</v>
      </c>
      <c r="B547" s="13">
        <v>17</v>
      </c>
      <c r="C547" s="14" t="s">
        <v>138</v>
      </c>
      <c r="D547" s="14" t="s">
        <v>44</v>
      </c>
      <c r="E547" s="13" t="s">
        <v>224</v>
      </c>
      <c r="F547" s="14" t="s">
        <v>245</v>
      </c>
      <c r="G547" s="12">
        <f t="shared" si="18"/>
        <v>0</v>
      </c>
    </row>
    <row r="548" spans="1:7" x14ac:dyDescent="0.2">
      <c r="A548" s="12" t="str">
        <f t="shared" si="17"/>
        <v>PEDRO MORSCH DA COSTA-SUB-21 MAS-TMB Estadual - 2ª Etapa - Vale Real/RS - 2025</v>
      </c>
      <c r="B548" s="13">
        <v>17</v>
      </c>
      <c r="C548" s="14" t="s">
        <v>155</v>
      </c>
      <c r="D548" s="14" t="s">
        <v>73</v>
      </c>
      <c r="E548" s="13" t="s">
        <v>224</v>
      </c>
      <c r="F548" s="14" t="s">
        <v>245</v>
      </c>
      <c r="G548" s="12">
        <f t="shared" si="18"/>
        <v>0</v>
      </c>
    </row>
    <row r="549" spans="1:7" x14ac:dyDescent="0.2">
      <c r="A549" s="12" t="str">
        <f t="shared" si="17"/>
        <v>FILIPE MURARO KLEMENT -SUB-21 MAS-TMB Estadual - 2ª Etapa - Vale Real/RS - 2025</v>
      </c>
      <c r="B549" s="13">
        <v>17</v>
      </c>
      <c r="C549" s="14" t="s">
        <v>222</v>
      </c>
      <c r="D549" s="14" t="s">
        <v>33</v>
      </c>
      <c r="E549" s="13" t="s">
        <v>224</v>
      </c>
      <c r="F549" s="14" t="s">
        <v>245</v>
      </c>
      <c r="G549" s="12">
        <f t="shared" si="18"/>
        <v>0</v>
      </c>
    </row>
    <row r="550" spans="1:7" ht="15" x14ac:dyDescent="0.25">
      <c r="A550" s="12" t="str">
        <f t="shared" si="17"/>
        <v>--</v>
      </c>
      <c r="B550" s="15" t="s">
        <v>225</v>
      </c>
      <c r="C550" s="14"/>
      <c r="D550" s="14"/>
      <c r="E550" s="14"/>
      <c r="F550" s="14"/>
      <c r="G550" s="12">
        <f t="shared" si="18"/>
        <v>0</v>
      </c>
    </row>
    <row r="551" spans="1:7" x14ac:dyDescent="0.2">
      <c r="A551" s="12" t="str">
        <f t="shared" si="17"/>
        <v>MARCELO BENITES DE LIMA-VETERANO 40 MAS-TMB Estadual - 2ª Etapa - Vale Real/RS - 2025</v>
      </c>
      <c r="B551" s="13">
        <v>1</v>
      </c>
      <c r="C551" s="14" t="s">
        <v>49</v>
      </c>
      <c r="D551" s="14" t="s">
        <v>47</v>
      </c>
      <c r="E551" s="13" t="s">
        <v>226</v>
      </c>
      <c r="F551" s="14" t="s">
        <v>245</v>
      </c>
      <c r="G551" s="12">
        <f t="shared" si="18"/>
        <v>200</v>
      </c>
    </row>
    <row r="552" spans="1:7" x14ac:dyDescent="0.2">
      <c r="A552" s="12" t="str">
        <f t="shared" si="17"/>
        <v>GUSTAVO GERMANI MARTINS-VETERANO 40 MAS-TMB Estadual - 2ª Etapa - Vale Real/RS - 2025</v>
      </c>
      <c r="B552" s="13">
        <v>2</v>
      </c>
      <c r="C552" s="14" t="s">
        <v>85</v>
      </c>
      <c r="D552" s="14" t="s">
        <v>27</v>
      </c>
      <c r="E552" s="13" t="s">
        <v>226</v>
      </c>
      <c r="F552" s="14" t="s">
        <v>245</v>
      </c>
      <c r="G552" s="12">
        <f t="shared" si="18"/>
        <v>160</v>
      </c>
    </row>
    <row r="553" spans="1:7" x14ac:dyDescent="0.2">
      <c r="A553" s="12" t="str">
        <f t="shared" si="17"/>
        <v>DANIEL MULLER BUTTOW-VETERANO 40 MAS-TMB Estadual - 2ª Etapa - Vale Real/RS - 2025</v>
      </c>
      <c r="B553" s="13">
        <v>3</v>
      </c>
      <c r="C553" s="14" t="s">
        <v>253</v>
      </c>
      <c r="D553" s="14" t="s">
        <v>36</v>
      </c>
      <c r="E553" s="13" t="s">
        <v>226</v>
      </c>
      <c r="F553" s="14" t="s">
        <v>245</v>
      </c>
      <c r="G553" s="12">
        <f t="shared" si="18"/>
        <v>120</v>
      </c>
    </row>
    <row r="554" spans="1:7" x14ac:dyDescent="0.2">
      <c r="A554" s="12" t="str">
        <f t="shared" si="17"/>
        <v>FABRÍCIO GOMES DE ABREU F. ABREU-VETERANO 40 MAS-TMB Estadual - 2ª Etapa - Vale Real/RS - 2025</v>
      </c>
      <c r="B554" s="13">
        <v>3</v>
      </c>
      <c r="C554" s="14" t="s">
        <v>251</v>
      </c>
      <c r="D554" s="14" t="s">
        <v>27</v>
      </c>
      <c r="E554" s="13" t="s">
        <v>226</v>
      </c>
      <c r="F554" s="14" t="s">
        <v>245</v>
      </c>
      <c r="G554" s="12">
        <f t="shared" si="18"/>
        <v>120</v>
      </c>
    </row>
    <row r="555" spans="1:7" x14ac:dyDescent="0.2">
      <c r="A555" s="12" t="str">
        <f t="shared" si="17"/>
        <v>GIANO JARDIM LOPEZ-VETERANO 40 MAS-TMB Estadual - 2ª Etapa - Vale Real/RS - 2025</v>
      </c>
      <c r="B555" s="13">
        <v>5</v>
      </c>
      <c r="C555" s="14" t="s">
        <v>229</v>
      </c>
      <c r="D555" s="14" t="s">
        <v>36</v>
      </c>
      <c r="E555" s="13" t="s">
        <v>226</v>
      </c>
      <c r="F555" s="14" t="s">
        <v>245</v>
      </c>
      <c r="G555" s="12">
        <f t="shared" si="18"/>
        <v>60</v>
      </c>
    </row>
    <row r="556" spans="1:7" x14ac:dyDescent="0.2">
      <c r="A556" s="12" t="str">
        <f t="shared" si="17"/>
        <v>JÚLIO VITOLVINO COELHO SCHOEFFER-VETERANO 40 MAS-TMB Estadual - 2ª Etapa - Vale Real/RS - 2025</v>
      </c>
      <c r="B556" s="13">
        <v>5</v>
      </c>
      <c r="C556" s="14" t="s">
        <v>104</v>
      </c>
      <c r="D556" s="14" t="s">
        <v>20</v>
      </c>
      <c r="E556" s="13" t="s">
        <v>226</v>
      </c>
      <c r="F556" s="14" t="s">
        <v>245</v>
      </c>
      <c r="G556" s="12">
        <f t="shared" si="18"/>
        <v>60</v>
      </c>
    </row>
    <row r="557" spans="1:7" x14ac:dyDescent="0.2">
      <c r="A557" s="12" t="str">
        <f t="shared" si="17"/>
        <v>LEONARDO PEREIRA CANTARELLI-VETERANO 40 MAS-TMB Estadual - 2ª Etapa - Vale Real/RS - 2025</v>
      </c>
      <c r="B557" s="13">
        <v>5</v>
      </c>
      <c r="C557" s="14" t="s">
        <v>227</v>
      </c>
      <c r="D557" s="14" t="s">
        <v>36</v>
      </c>
      <c r="E557" s="13" t="s">
        <v>226</v>
      </c>
      <c r="F557" s="14" t="s">
        <v>245</v>
      </c>
      <c r="G557" s="12">
        <f t="shared" si="18"/>
        <v>60</v>
      </c>
    </row>
    <row r="558" spans="1:7" x14ac:dyDescent="0.2">
      <c r="A558" s="12" t="str">
        <f t="shared" si="17"/>
        <v>FÁBIO DE VARGAS BERG -VETERANO 40 MAS-TMB Estadual - 2ª Etapa - Vale Real/RS - 2025</v>
      </c>
      <c r="B558" s="13">
        <v>5</v>
      </c>
      <c r="C558" s="14" t="s">
        <v>116</v>
      </c>
      <c r="D558" s="14" t="s">
        <v>47</v>
      </c>
      <c r="E558" s="13" t="s">
        <v>226</v>
      </c>
      <c r="F558" s="14" t="s">
        <v>245</v>
      </c>
      <c r="G558" s="12">
        <f t="shared" si="18"/>
        <v>60</v>
      </c>
    </row>
    <row r="559" spans="1:7" x14ac:dyDescent="0.2">
      <c r="A559" s="12" t="str">
        <f t="shared" si="17"/>
        <v>ANDRÉ GARCIA BARBOSA-VETERANO 40 MAS-TMB Estadual - 2ª Etapa - Vale Real/RS - 2025</v>
      </c>
      <c r="B559" s="13">
        <v>9</v>
      </c>
      <c r="C559" s="14" t="s">
        <v>252</v>
      </c>
      <c r="D559" s="14" t="s">
        <v>30</v>
      </c>
      <c r="E559" s="13" t="s">
        <v>226</v>
      </c>
      <c r="F559" s="14" t="s">
        <v>245</v>
      </c>
      <c r="G559" s="12">
        <f t="shared" si="18"/>
        <v>0</v>
      </c>
    </row>
    <row r="560" spans="1:7" x14ac:dyDescent="0.2">
      <c r="A560" s="12" t="str">
        <f t="shared" si="17"/>
        <v>MARCELO OLIVEIRA KNEBEL-VETERANO 40 MAS-TMB Estadual - 2ª Etapa - Vale Real/RS - 2025</v>
      </c>
      <c r="B560" s="13">
        <v>9</v>
      </c>
      <c r="C560" s="14" t="s">
        <v>228</v>
      </c>
      <c r="D560" s="14" t="s">
        <v>73</v>
      </c>
      <c r="E560" s="13" t="s">
        <v>226</v>
      </c>
      <c r="F560" s="14" t="s">
        <v>245</v>
      </c>
      <c r="G560" s="12">
        <f t="shared" si="18"/>
        <v>0</v>
      </c>
    </row>
    <row r="561" spans="1:7" x14ac:dyDescent="0.2">
      <c r="A561" s="12" t="str">
        <f t="shared" si="17"/>
        <v>MATEUS ROCHA  OLIVEIRA-VETERANO 40 MAS-TMB Estadual - 2ª Etapa - Vale Real/RS - 2025</v>
      </c>
      <c r="B561" s="13">
        <v>17</v>
      </c>
      <c r="C561" s="14" t="s">
        <v>153</v>
      </c>
      <c r="D561" s="14" t="s">
        <v>27</v>
      </c>
      <c r="E561" s="13" t="s">
        <v>226</v>
      </c>
      <c r="F561" s="14" t="s">
        <v>245</v>
      </c>
      <c r="G561" s="12">
        <f t="shared" si="18"/>
        <v>0</v>
      </c>
    </row>
    <row r="562" spans="1:7" x14ac:dyDescent="0.2">
      <c r="A562" s="12" t="str">
        <f t="shared" ref="A562:A594" si="19">_xlfn.CONCAT(C562,"-",E562,"-",F562)</f>
        <v>JULIANO ILHA-VETERANO 40 MAS-TMB Estadual - 2ª Etapa - Vale Real/RS - 2025</v>
      </c>
      <c r="B562" s="13">
        <v>17</v>
      </c>
      <c r="C562" s="14" t="s">
        <v>254</v>
      </c>
      <c r="D562" s="14" t="s">
        <v>47</v>
      </c>
      <c r="E562" s="13" t="s">
        <v>226</v>
      </c>
      <c r="F562" s="14" t="s">
        <v>245</v>
      </c>
      <c r="G562" s="12">
        <f t="shared" si="18"/>
        <v>0</v>
      </c>
    </row>
    <row r="563" spans="1:7" x14ac:dyDescent="0.2">
      <c r="A563" s="12" t="str">
        <f t="shared" si="19"/>
        <v>FERNANDO CRISTIAN LOPES-VETERANO 40 MAS-TMB Estadual - 2ª Etapa - Vale Real/RS - 2025</v>
      </c>
      <c r="B563" s="13">
        <v>17</v>
      </c>
      <c r="C563" s="14" t="s">
        <v>258</v>
      </c>
      <c r="D563" s="14" t="s">
        <v>128</v>
      </c>
      <c r="E563" s="13" t="s">
        <v>226</v>
      </c>
      <c r="F563" s="14" t="s">
        <v>245</v>
      </c>
      <c r="G563" s="12">
        <f t="shared" si="18"/>
        <v>0</v>
      </c>
    </row>
    <row r="564" spans="1:7" x14ac:dyDescent="0.2">
      <c r="A564" s="12" t="str">
        <f t="shared" si="19"/>
        <v>FÁBIO ANDRÉ FRANTZ-VETERANO 40 MAS-TMB Estadual - 2ª Etapa - Vale Real/RS - 2025</v>
      </c>
      <c r="B564" s="13">
        <v>17</v>
      </c>
      <c r="C564" s="14" t="s">
        <v>159</v>
      </c>
      <c r="D564" s="14" t="s">
        <v>30</v>
      </c>
      <c r="E564" s="13" t="s">
        <v>226</v>
      </c>
      <c r="F564" s="14" t="s">
        <v>245</v>
      </c>
      <c r="G564" s="12">
        <f t="shared" si="18"/>
        <v>0</v>
      </c>
    </row>
    <row r="565" spans="1:7" x14ac:dyDescent="0.2">
      <c r="A565" s="12" t="str">
        <f t="shared" si="19"/>
        <v>CHRISTOPHER DA SILVA ECHEVENGUÁ-VETERANO 40 MAS-TMB Estadual - 2ª Etapa - Vale Real/RS - 2025</v>
      </c>
      <c r="B565" s="13">
        <v>17</v>
      </c>
      <c r="C565" s="14" t="s">
        <v>140</v>
      </c>
      <c r="D565" s="14" t="s">
        <v>128</v>
      </c>
      <c r="E565" s="13" t="s">
        <v>226</v>
      </c>
      <c r="F565" s="14" t="s">
        <v>245</v>
      </c>
      <c r="G565" s="12">
        <f t="shared" si="18"/>
        <v>0</v>
      </c>
    </row>
    <row r="566" spans="1:7" ht="15" x14ac:dyDescent="0.25">
      <c r="A566" s="12" t="str">
        <f t="shared" si="19"/>
        <v>--</v>
      </c>
      <c r="B566" s="15" t="s">
        <v>230</v>
      </c>
      <c r="C566" s="14"/>
      <c r="D566" s="14"/>
      <c r="E566" s="14"/>
      <c r="F566" s="14"/>
      <c r="G566" s="12">
        <f t="shared" si="18"/>
        <v>0</v>
      </c>
    </row>
    <row r="567" spans="1:7" x14ac:dyDescent="0.2">
      <c r="A567" s="12" t="str">
        <f t="shared" si="19"/>
        <v>LIANE MARIA DALLEGRAVE BAUMANN-VETERANO 50 FEM-TMB Estadual - 2ª Etapa - Vale Real/RS - 2025</v>
      </c>
      <c r="B567" s="13">
        <v>1</v>
      </c>
      <c r="C567" s="14" t="s">
        <v>59</v>
      </c>
      <c r="D567" s="14" t="s">
        <v>30</v>
      </c>
      <c r="E567" s="13" t="s">
        <v>231</v>
      </c>
      <c r="F567" s="14" t="s">
        <v>245</v>
      </c>
      <c r="G567" s="12">
        <f t="shared" si="18"/>
        <v>200</v>
      </c>
    </row>
    <row r="568" spans="1:7" x14ac:dyDescent="0.2">
      <c r="A568" s="12" t="str">
        <f t="shared" si="19"/>
        <v>ALESSANDRA DA SILVA DOS SANTOS-VETERANO 50 FEM-TMB Estadual - 2ª Etapa - Vale Real/RS - 2025</v>
      </c>
      <c r="B568" s="13">
        <v>2</v>
      </c>
      <c r="C568" s="14" t="s">
        <v>64</v>
      </c>
      <c r="D568" s="14" t="s">
        <v>47</v>
      </c>
      <c r="E568" s="13" t="s">
        <v>231</v>
      </c>
      <c r="F568" s="14" t="s">
        <v>245</v>
      </c>
      <c r="G568" s="12">
        <f t="shared" si="18"/>
        <v>160</v>
      </c>
    </row>
    <row r="569" spans="1:7" x14ac:dyDescent="0.2">
      <c r="A569" s="12" t="str">
        <f t="shared" si="19"/>
        <v>DEISE CANDEMIL VALIM-VETERANO 50 FEM-TMB Estadual - 2ª Etapa - Vale Real/RS - 2025</v>
      </c>
      <c r="B569" s="13">
        <v>3</v>
      </c>
      <c r="C569" s="14" t="s">
        <v>273</v>
      </c>
      <c r="D569" s="14" t="s">
        <v>30</v>
      </c>
      <c r="E569" s="13" t="s">
        <v>231</v>
      </c>
      <c r="F569" s="14" t="s">
        <v>245</v>
      </c>
      <c r="G569" s="12">
        <f t="shared" si="18"/>
        <v>120</v>
      </c>
    </row>
    <row r="570" spans="1:7" x14ac:dyDescent="0.2">
      <c r="A570" s="12" t="str">
        <f t="shared" si="19"/>
        <v>MARISA DA GRAÇA DA SILVEIRA-VETERANO 50 FEM-TMB Estadual - 2ª Etapa - Vale Real/RS - 2025</v>
      </c>
      <c r="B570" s="13">
        <v>3</v>
      </c>
      <c r="C570" s="14" t="s">
        <v>69</v>
      </c>
      <c r="D570" s="14" t="s">
        <v>30</v>
      </c>
      <c r="E570" s="13" t="s">
        <v>231</v>
      </c>
      <c r="F570" s="14" t="s">
        <v>245</v>
      </c>
      <c r="G570" s="12">
        <f t="shared" si="18"/>
        <v>120</v>
      </c>
    </row>
    <row r="571" spans="1:7" ht="15" x14ac:dyDescent="0.25">
      <c r="A571" s="12" t="str">
        <f t="shared" si="19"/>
        <v>--</v>
      </c>
      <c r="B571" s="15" t="s">
        <v>233</v>
      </c>
      <c r="C571" s="14"/>
      <c r="D571" s="14"/>
      <c r="E571" s="14"/>
      <c r="F571" s="14"/>
      <c r="G571" s="12">
        <f t="shared" si="18"/>
        <v>0</v>
      </c>
    </row>
    <row r="572" spans="1:7" x14ac:dyDescent="0.2">
      <c r="A572" s="12" t="str">
        <f t="shared" si="19"/>
        <v>FÁBIO KRÜGER-VETERANO 50 MAS-TMB Estadual - 2ª Etapa - Vale Real/RS - 2025</v>
      </c>
      <c r="B572" s="13">
        <v>1</v>
      </c>
      <c r="C572" s="14" t="s">
        <v>54</v>
      </c>
      <c r="D572" s="14" t="s">
        <v>47</v>
      </c>
      <c r="E572" s="13" t="s">
        <v>234</v>
      </c>
      <c r="F572" s="14" t="s">
        <v>245</v>
      </c>
      <c r="G572" s="12">
        <f t="shared" si="18"/>
        <v>200</v>
      </c>
    </row>
    <row r="573" spans="1:7" x14ac:dyDescent="0.2">
      <c r="A573" s="12" t="str">
        <f t="shared" si="19"/>
        <v>HUGO MARCELO SUAREZ-VETERANO 50 MAS-TMB Estadual - 2ª Etapa - Vale Real/RS - 2025</v>
      </c>
      <c r="B573" s="13">
        <v>2</v>
      </c>
      <c r="C573" s="14" t="s">
        <v>80</v>
      </c>
      <c r="D573" s="14" t="s">
        <v>27</v>
      </c>
      <c r="E573" s="13" t="s">
        <v>234</v>
      </c>
      <c r="F573" s="14" t="s">
        <v>245</v>
      </c>
      <c r="G573" s="12">
        <f t="shared" si="18"/>
        <v>160</v>
      </c>
    </row>
    <row r="574" spans="1:7" x14ac:dyDescent="0.2">
      <c r="A574" s="12" t="str">
        <f t="shared" si="19"/>
        <v>MAURÍCIO DEWITT WEINGARTNER-VETERANO 50 MAS-TMB Estadual - 2ª Etapa - Vale Real/RS - 2025</v>
      </c>
      <c r="B574" s="13">
        <v>3</v>
      </c>
      <c r="C574" s="14" t="s">
        <v>99</v>
      </c>
      <c r="D574" s="14" t="s">
        <v>100</v>
      </c>
      <c r="E574" s="13" t="s">
        <v>234</v>
      </c>
      <c r="F574" s="14" t="s">
        <v>245</v>
      </c>
      <c r="G574" s="12">
        <f t="shared" si="18"/>
        <v>120</v>
      </c>
    </row>
    <row r="575" spans="1:7" x14ac:dyDescent="0.2">
      <c r="A575" s="12" t="str">
        <f t="shared" si="19"/>
        <v>LUIZ VICENTE TARRAGO-VETERANO 50 MAS-TMB Estadual - 2ª Etapa - Vale Real/RS - 2025</v>
      </c>
      <c r="B575" s="13">
        <v>3</v>
      </c>
      <c r="C575" s="14" t="s">
        <v>84</v>
      </c>
      <c r="D575" s="14" t="s">
        <v>20</v>
      </c>
      <c r="E575" s="13" t="s">
        <v>234</v>
      </c>
      <c r="F575" s="14" t="s">
        <v>245</v>
      </c>
      <c r="G575" s="12">
        <f t="shared" si="18"/>
        <v>120</v>
      </c>
    </row>
    <row r="576" spans="1:7" x14ac:dyDescent="0.2">
      <c r="A576" s="12" t="str">
        <f t="shared" si="19"/>
        <v>MARCO ANTÔNIO MENEZES BANDEIRA-VETERANO 50 MAS-TMB Estadual - 2ª Etapa - Vale Real/RS - 2025</v>
      </c>
      <c r="B576" s="13">
        <v>5</v>
      </c>
      <c r="C576" s="14" t="s">
        <v>83</v>
      </c>
      <c r="D576" s="14" t="s">
        <v>36</v>
      </c>
      <c r="E576" s="13" t="s">
        <v>234</v>
      </c>
      <c r="F576" s="14" t="s">
        <v>245</v>
      </c>
      <c r="G576" s="12">
        <f t="shared" si="18"/>
        <v>60</v>
      </c>
    </row>
    <row r="577" spans="1:7" x14ac:dyDescent="0.2">
      <c r="A577" s="12" t="str">
        <f t="shared" si="19"/>
        <v>CARLOS EMIR DA SILVA OLIVEIRA-VETERANO 50 MAS-TMB Estadual - 2ª Etapa - Vale Real/RS - 2025</v>
      </c>
      <c r="B577" s="13">
        <v>5</v>
      </c>
      <c r="C577" s="14" t="s">
        <v>105</v>
      </c>
      <c r="D577" s="14" t="s">
        <v>53</v>
      </c>
      <c r="E577" s="13" t="s">
        <v>234</v>
      </c>
      <c r="F577" s="14" t="s">
        <v>245</v>
      </c>
      <c r="G577" s="12">
        <f t="shared" si="18"/>
        <v>60</v>
      </c>
    </row>
    <row r="578" spans="1:7" x14ac:dyDescent="0.2">
      <c r="A578" s="12" t="str">
        <f t="shared" si="19"/>
        <v>DAVIDE CARBONAI-VETERANO 50 MAS-TMB Estadual - 2ª Etapa - Vale Real/RS - 2025</v>
      </c>
      <c r="B578" s="13">
        <v>9</v>
      </c>
      <c r="C578" s="14" t="s">
        <v>235</v>
      </c>
      <c r="D578" s="14" t="s">
        <v>30</v>
      </c>
      <c r="E578" s="13" t="s">
        <v>234</v>
      </c>
      <c r="F578" s="14" t="s">
        <v>245</v>
      </c>
      <c r="G578" s="12">
        <f t="shared" si="18"/>
        <v>0</v>
      </c>
    </row>
    <row r="579" spans="1:7" x14ac:dyDescent="0.2">
      <c r="A579" s="12" t="str">
        <f t="shared" si="19"/>
        <v>JULIO BRUM-VETERANO 50 MAS-TMB Estadual - 2ª Etapa - Vale Real/RS - 2025</v>
      </c>
      <c r="B579" s="13">
        <v>9</v>
      </c>
      <c r="C579" s="14" t="s">
        <v>136</v>
      </c>
      <c r="D579" s="14" t="s">
        <v>30</v>
      </c>
      <c r="E579" s="13" t="s">
        <v>234</v>
      </c>
      <c r="F579" s="14" t="s">
        <v>245</v>
      </c>
      <c r="G579" s="12">
        <f t="shared" si="18"/>
        <v>0</v>
      </c>
    </row>
    <row r="580" spans="1:7" x14ac:dyDescent="0.2">
      <c r="A580" s="12" t="str">
        <f t="shared" si="19"/>
        <v>CARLOS EDUARDO DOS SANTOS FLECK -VETERANO 50 MAS-TMB Estadual - 2ª Etapa - Vale Real/RS - 2025</v>
      </c>
      <c r="B580" s="13">
        <v>9</v>
      </c>
      <c r="C580" s="14" t="s">
        <v>149</v>
      </c>
      <c r="D580" s="14" t="s">
        <v>30</v>
      </c>
      <c r="E580" s="13" t="s">
        <v>234</v>
      </c>
      <c r="F580" s="14" t="s">
        <v>245</v>
      </c>
      <c r="G580" s="12">
        <f t="shared" si="18"/>
        <v>0</v>
      </c>
    </row>
    <row r="581" spans="1:7" x14ac:dyDescent="0.2">
      <c r="A581" s="12" t="str">
        <f t="shared" si="19"/>
        <v>JÚLIO CÉSAR KRANZ-VETERANO 50 MAS-TMB Estadual - 2ª Etapa - Vale Real/RS - 2025</v>
      </c>
      <c r="B581" s="13">
        <v>9</v>
      </c>
      <c r="C581" s="14" t="s">
        <v>257</v>
      </c>
      <c r="D581" s="14" t="s">
        <v>47</v>
      </c>
      <c r="E581" s="13" t="s">
        <v>234</v>
      </c>
      <c r="F581" s="14" t="s">
        <v>245</v>
      </c>
      <c r="G581" s="12">
        <f t="shared" si="18"/>
        <v>0</v>
      </c>
    </row>
    <row r="582" spans="1:7" ht="15" x14ac:dyDescent="0.25">
      <c r="A582" s="12" t="str">
        <f t="shared" si="19"/>
        <v>--</v>
      </c>
      <c r="B582" s="15" t="s">
        <v>236</v>
      </c>
      <c r="C582" s="14"/>
      <c r="D582" s="14"/>
      <c r="E582" s="14"/>
      <c r="F582" s="14"/>
      <c r="G582" s="12">
        <f t="shared" ref="G582:G645" si="20">IF(B582=1,200,IF(B582=2,160,IF(B582=3,120,IF(B582=5,60,IF(B582=6,60,IF(B582=7,60,IF(B582=8,60,0)))))))</f>
        <v>0</v>
      </c>
    </row>
    <row r="583" spans="1:7" x14ac:dyDescent="0.2">
      <c r="A583" s="12" t="str">
        <f t="shared" si="19"/>
        <v>JAIME ROBERTO MULLER-VETERANO 60 MAS-TMB Estadual - 2ª Etapa - Vale Real/RS - 2025</v>
      </c>
      <c r="B583" s="13">
        <v>1</v>
      </c>
      <c r="C583" s="14" t="s">
        <v>79</v>
      </c>
      <c r="D583" s="14" t="s">
        <v>61</v>
      </c>
      <c r="E583" s="13" t="s">
        <v>237</v>
      </c>
      <c r="F583" s="14" t="s">
        <v>245</v>
      </c>
      <c r="G583" s="12">
        <f t="shared" si="20"/>
        <v>200</v>
      </c>
    </row>
    <row r="584" spans="1:7" x14ac:dyDescent="0.2">
      <c r="A584" s="12" t="str">
        <f t="shared" si="19"/>
        <v>ALBAIR DE CAMARGO-VETERANO 60 MAS-TMB Estadual - 2ª Etapa - Vale Real/RS - 2025</v>
      </c>
      <c r="B584" s="13">
        <v>2</v>
      </c>
      <c r="C584" s="14" t="s">
        <v>107</v>
      </c>
      <c r="D584" s="14" t="s">
        <v>47</v>
      </c>
      <c r="E584" s="13" t="s">
        <v>237</v>
      </c>
      <c r="F584" s="14" t="s">
        <v>245</v>
      </c>
      <c r="G584" s="12">
        <f t="shared" si="20"/>
        <v>160</v>
      </c>
    </row>
    <row r="585" spans="1:7" x14ac:dyDescent="0.2">
      <c r="A585" s="12" t="str">
        <f t="shared" si="19"/>
        <v>ALBINO LUIZ OLCZEVSKI-VETERANO 60 MAS-TMB Estadual - 2ª Etapa - Vale Real/RS - 2025</v>
      </c>
      <c r="B585" s="13">
        <v>3</v>
      </c>
      <c r="C585" s="14" t="s">
        <v>106</v>
      </c>
      <c r="D585" s="14" t="s">
        <v>53</v>
      </c>
      <c r="E585" s="13" t="s">
        <v>237</v>
      </c>
      <c r="F585" s="14" t="s">
        <v>245</v>
      </c>
      <c r="G585" s="12">
        <f t="shared" si="20"/>
        <v>120</v>
      </c>
    </row>
    <row r="586" spans="1:7" x14ac:dyDescent="0.2">
      <c r="A586" s="12" t="str">
        <f t="shared" si="19"/>
        <v>FLÁVIO HASHIMOTO-VETERANO 60 MAS-TMB Estadual - 2ª Etapa - Vale Real/RS - 2025</v>
      </c>
      <c r="B586" s="13">
        <v>3</v>
      </c>
      <c r="C586" s="14" t="s">
        <v>98</v>
      </c>
      <c r="D586" s="14" t="s">
        <v>73</v>
      </c>
      <c r="E586" s="13" t="s">
        <v>237</v>
      </c>
      <c r="F586" s="14" t="s">
        <v>245</v>
      </c>
      <c r="G586" s="12">
        <f t="shared" si="20"/>
        <v>120</v>
      </c>
    </row>
    <row r="587" spans="1:7" x14ac:dyDescent="0.2">
      <c r="A587" s="12" t="str">
        <f t="shared" si="19"/>
        <v>JAIR SOARES FONSECA FILHO-VETERANO 60 MAS-TMB Estadual - 2ª Etapa - Vale Real/RS - 2025</v>
      </c>
      <c r="B587" s="13">
        <v>5</v>
      </c>
      <c r="C587" s="14" t="s">
        <v>130</v>
      </c>
      <c r="D587" s="14" t="s">
        <v>30</v>
      </c>
      <c r="E587" s="13" t="s">
        <v>237</v>
      </c>
      <c r="F587" s="14" t="s">
        <v>245</v>
      </c>
      <c r="G587" s="12">
        <f t="shared" si="20"/>
        <v>60</v>
      </c>
    </row>
    <row r="588" spans="1:7" x14ac:dyDescent="0.2">
      <c r="A588" s="12" t="str">
        <f t="shared" si="19"/>
        <v>LUIZ ALBERTO DE MORAES CABRAL -VETERANO 60 MAS-TMB Estadual - 2ª Etapa - Vale Real/RS - 2025</v>
      </c>
      <c r="B588" s="13">
        <v>5</v>
      </c>
      <c r="C588" s="14" t="s">
        <v>139</v>
      </c>
      <c r="D588" s="14" t="s">
        <v>30</v>
      </c>
      <c r="E588" s="13" t="s">
        <v>237</v>
      </c>
      <c r="F588" s="14" t="s">
        <v>245</v>
      </c>
      <c r="G588" s="12">
        <f t="shared" si="20"/>
        <v>60</v>
      </c>
    </row>
    <row r="589" spans="1:7" x14ac:dyDescent="0.2">
      <c r="A589" s="12" t="str">
        <f t="shared" si="19"/>
        <v>JOÃO MENDES DE OLIVEIRA JUNIOR-VETERANO 60 MAS-TMB Estadual - 2ª Etapa - Vale Real/RS - 2025</v>
      </c>
      <c r="B589" s="13">
        <v>5</v>
      </c>
      <c r="C589" s="14" t="s">
        <v>133</v>
      </c>
      <c r="D589" s="14" t="s">
        <v>47</v>
      </c>
      <c r="E589" s="13" t="s">
        <v>237</v>
      </c>
      <c r="F589" s="14" t="s">
        <v>245</v>
      </c>
      <c r="G589" s="12">
        <f t="shared" si="20"/>
        <v>60</v>
      </c>
    </row>
    <row r="590" spans="1:7" ht="15" x14ac:dyDescent="0.25">
      <c r="A590" s="12" t="str">
        <f t="shared" si="19"/>
        <v>--</v>
      </c>
      <c r="B590" s="15" t="s">
        <v>238</v>
      </c>
      <c r="C590" s="14"/>
      <c r="D590" s="14"/>
      <c r="E590" s="14"/>
      <c r="F590" s="14"/>
      <c r="G590" s="12">
        <f t="shared" si="20"/>
        <v>0</v>
      </c>
    </row>
    <row r="591" spans="1:7" x14ac:dyDescent="0.2">
      <c r="A591" s="12" t="str">
        <f t="shared" si="19"/>
        <v>LUIS MARIA ROMERO LIMA-VETERANO 70 MAS-TMB Estadual - 2ª Etapa - Vale Real/RS - 2025</v>
      </c>
      <c r="B591" s="13">
        <v>1</v>
      </c>
      <c r="C591" s="14" t="s">
        <v>240</v>
      </c>
      <c r="D591" s="14" t="s">
        <v>36</v>
      </c>
      <c r="E591" s="13" t="s">
        <v>239</v>
      </c>
      <c r="F591" s="14" t="s">
        <v>245</v>
      </c>
      <c r="G591" s="12">
        <f t="shared" si="20"/>
        <v>200</v>
      </c>
    </row>
    <row r="592" spans="1:7" x14ac:dyDescent="0.2">
      <c r="A592" s="12" t="str">
        <f t="shared" si="19"/>
        <v>MARCO ANTÔNIO DILLENBURG-VETERANO 70 MAS-TMB Estadual - 2ª Etapa - Vale Real/RS - 2025</v>
      </c>
      <c r="B592" s="13">
        <v>2</v>
      </c>
      <c r="C592" s="14" t="s">
        <v>86</v>
      </c>
      <c r="D592" s="14" t="s">
        <v>36</v>
      </c>
      <c r="E592" s="13" t="s">
        <v>239</v>
      </c>
      <c r="F592" s="14" t="s">
        <v>245</v>
      </c>
      <c r="G592" s="12">
        <f t="shared" si="20"/>
        <v>160</v>
      </c>
    </row>
    <row r="593" spans="1:7" x14ac:dyDescent="0.2">
      <c r="A593" s="12" t="str">
        <f t="shared" si="19"/>
        <v>CARLOS HUMBERTO SCHMIDT-VETERANO 70 MAS-TMB Estadual - 2ª Etapa - Vale Real/RS - 2025</v>
      </c>
      <c r="B593" s="13">
        <v>3</v>
      </c>
      <c r="C593" s="14" t="s">
        <v>274</v>
      </c>
      <c r="D593" s="14" t="s">
        <v>47</v>
      </c>
      <c r="E593" s="13" t="s">
        <v>239</v>
      </c>
      <c r="F593" s="14" t="s">
        <v>245</v>
      </c>
      <c r="G593" s="12">
        <f t="shared" si="20"/>
        <v>120</v>
      </c>
    </row>
    <row r="594" spans="1:7" ht="15" x14ac:dyDescent="0.25">
      <c r="A594" s="24" t="str">
        <f t="shared" si="19"/>
        <v>--</v>
      </c>
      <c r="B594" s="27" t="s">
        <v>242</v>
      </c>
      <c r="C594" s="24"/>
      <c r="D594" s="24"/>
      <c r="E594" s="24"/>
      <c r="F594" s="24"/>
      <c r="G594" s="24"/>
    </row>
    <row r="595" spans="1:7" x14ac:dyDescent="0.2">
      <c r="A595" s="24" t="str">
        <f>_xlfn.CONCAT(C595,"-",E595,"-",F595)</f>
        <v>SOFIA HARUMI BEZERRA KANO-ABSOLUTO A (FEM)-TMB Estadual - 3ª Etapa - Carazinho/RS - 2025</v>
      </c>
      <c r="B595" s="25">
        <v>1</v>
      </c>
      <c r="C595" s="26" t="s">
        <v>243</v>
      </c>
      <c r="D595" s="26" t="s">
        <v>36</v>
      </c>
      <c r="E595" s="25" t="s">
        <v>244</v>
      </c>
      <c r="F595" s="26" t="s">
        <v>283</v>
      </c>
      <c r="G595" s="24">
        <f t="shared" si="20"/>
        <v>200</v>
      </c>
    </row>
    <row r="596" spans="1:7" x14ac:dyDescent="0.2">
      <c r="A596" s="24" t="str">
        <f t="shared" ref="A596:A659" si="21">_xlfn.CONCAT(C596,"-",E596,"-",F596)</f>
        <v>BRENDA NATHALIA TRUJILLO ARENAS-ABSOLUTO A (FEM)-TMB Estadual - 3ª Etapa - Carazinho/RS - 2025</v>
      </c>
      <c r="B596" s="25">
        <v>2</v>
      </c>
      <c r="C596" s="26" t="s">
        <v>58</v>
      </c>
      <c r="D596" s="26" t="s">
        <v>30</v>
      </c>
      <c r="E596" s="25" t="s">
        <v>244</v>
      </c>
      <c r="F596" s="26" t="s">
        <v>283</v>
      </c>
      <c r="G596" s="24">
        <f t="shared" si="20"/>
        <v>160</v>
      </c>
    </row>
    <row r="597" spans="1:7" x14ac:dyDescent="0.2">
      <c r="A597" s="24" t="str">
        <f t="shared" si="21"/>
        <v>LIANE MARIA DALLEGRAVE BAUMANN-ABSOLUTO A (FEM)-TMB Estadual - 3ª Etapa - Carazinho/RS - 2025</v>
      </c>
      <c r="B597" s="25">
        <v>3</v>
      </c>
      <c r="C597" s="26" t="s">
        <v>59</v>
      </c>
      <c r="D597" s="26" t="s">
        <v>30</v>
      </c>
      <c r="E597" s="25" t="s">
        <v>244</v>
      </c>
      <c r="F597" s="26" t="s">
        <v>283</v>
      </c>
      <c r="G597" s="24">
        <f t="shared" si="20"/>
        <v>120</v>
      </c>
    </row>
    <row r="598" spans="1:7" x14ac:dyDescent="0.2">
      <c r="A598" s="24" t="str">
        <f t="shared" si="21"/>
        <v>KALLYNA CIRINO FERNANDES-ABSOLUTO A (FEM)-TMB Estadual - 3ª Etapa - Carazinho/RS - 2025</v>
      </c>
      <c r="B598" s="25">
        <v>3</v>
      </c>
      <c r="C598" s="26" t="s">
        <v>37</v>
      </c>
      <c r="D598" s="26" t="s">
        <v>20</v>
      </c>
      <c r="E598" s="25" t="s">
        <v>244</v>
      </c>
      <c r="F598" s="26" t="s">
        <v>283</v>
      </c>
      <c r="G598" s="24">
        <f t="shared" si="20"/>
        <v>120</v>
      </c>
    </row>
    <row r="599" spans="1:7" ht="15" x14ac:dyDescent="0.25">
      <c r="A599" s="24" t="str">
        <f t="shared" si="21"/>
        <v>--</v>
      </c>
      <c r="B599" s="27" t="s">
        <v>284</v>
      </c>
      <c r="C599" s="26"/>
      <c r="D599" s="26"/>
      <c r="E599" s="26"/>
      <c r="F599" s="26"/>
      <c r="G599" s="24">
        <f t="shared" si="20"/>
        <v>0</v>
      </c>
    </row>
    <row r="600" spans="1:7" x14ac:dyDescent="0.2">
      <c r="A600" s="24" t="str">
        <f t="shared" si="21"/>
        <v>MURILO ROTTMANN BANDEIRA-ABSOLUTO C (MAS)-TMB Estadual - 3ª Etapa - Carazinho/RS - 2025</v>
      </c>
      <c r="B600" s="25">
        <v>1</v>
      </c>
      <c r="C600" s="26" t="s">
        <v>175</v>
      </c>
      <c r="D600" s="26" t="s">
        <v>36</v>
      </c>
      <c r="E600" s="25" t="s">
        <v>285</v>
      </c>
      <c r="F600" s="26" t="s">
        <v>283</v>
      </c>
      <c r="G600" s="24">
        <f t="shared" si="20"/>
        <v>200</v>
      </c>
    </row>
    <row r="601" spans="1:7" x14ac:dyDescent="0.2">
      <c r="A601" s="24" t="str">
        <f t="shared" si="21"/>
        <v>MARCELO BENITES DE LIMA-ABSOLUTO C (MAS)-TMB Estadual - 3ª Etapa - Carazinho/RS - 2025</v>
      </c>
      <c r="B601" s="25">
        <v>2</v>
      </c>
      <c r="C601" s="26" t="s">
        <v>49</v>
      </c>
      <c r="D601" s="26" t="s">
        <v>47</v>
      </c>
      <c r="E601" s="25" t="s">
        <v>285</v>
      </c>
      <c r="F601" s="26" t="s">
        <v>283</v>
      </c>
      <c r="G601" s="24">
        <f t="shared" si="20"/>
        <v>160</v>
      </c>
    </row>
    <row r="602" spans="1:7" x14ac:dyDescent="0.2">
      <c r="A602" s="24" t="str">
        <f t="shared" si="21"/>
        <v>RENATO MARQUES SCUR-ABSOLUTO C (MAS)-TMB Estadual - 3ª Etapa - Carazinho/RS - 2025</v>
      </c>
      <c r="B602" s="25">
        <v>3</v>
      </c>
      <c r="C602" s="26" t="s">
        <v>43</v>
      </c>
      <c r="D602" s="26" t="s">
        <v>44</v>
      </c>
      <c r="E602" s="25" t="s">
        <v>285</v>
      </c>
      <c r="F602" s="26" t="s">
        <v>283</v>
      </c>
      <c r="G602" s="24">
        <f t="shared" si="20"/>
        <v>120</v>
      </c>
    </row>
    <row r="603" spans="1:7" x14ac:dyDescent="0.2">
      <c r="A603" s="24" t="str">
        <f t="shared" si="21"/>
        <v>GUSTAVO HENRIQUE RAMOS DA SILVA-ABSOLUTO C (MAS)-TMB Estadual - 3ª Etapa - Carazinho/RS - 2025</v>
      </c>
      <c r="B603" s="25">
        <v>3</v>
      </c>
      <c r="C603" s="26" t="s">
        <v>48</v>
      </c>
      <c r="D603" s="26" t="s">
        <v>30</v>
      </c>
      <c r="E603" s="25" t="s">
        <v>285</v>
      </c>
      <c r="F603" s="26" t="s">
        <v>283</v>
      </c>
      <c r="G603" s="24">
        <f t="shared" si="20"/>
        <v>120</v>
      </c>
    </row>
    <row r="604" spans="1:7" x14ac:dyDescent="0.2">
      <c r="A604" s="24" t="str">
        <f t="shared" si="21"/>
        <v>LUÍS HENRIQUE OLCZEVSKI-ABSOLUTO C (MAS)-TMB Estadual - 3ª Etapa - Carazinho/RS - 2025</v>
      </c>
      <c r="B604" s="25">
        <v>5</v>
      </c>
      <c r="C604" s="26" t="s">
        <v>52</v>
      </c>
      <c r="D604" s="26" t="s">
        <v>53</v>
      </c>
      <c r="E604" s="25" t="s">
        <v>285</v>
      </c>
      <c r="F604" s="26" t="s">
        <v>283</v>
      </c>
      <c r="G604" s="24">
        <f t="shared" si="20"/>
        <v>60</v>
      </c>
    </row>
    <row r="605" spans="1:7" x14ac:dyDescent="0.2">
      <c r="A605" s="24" t="str">
        <f t="shared" si="21"/>
        <v>FÁBIO KRÜGER-ABSOLUTO C (MAS)-TMB Estadual - 3ª Etapa - Carazinho/RS - 2025</v>
      </c>
      <c r="B605" s="25">
        <v>5</v>
      </c>
      <c r="C605" s="26" t="s">
        <v>54</v>
      </c>
      <c r="D605" s="26" t="s">
        <v>47</v>
      </c>
      <c r="E605" s="25" t="s">
        <v>285</v>
      </c>
      <c r="F605" s="26" t="s">
        <v>283</v>
      </c>
      <c r="G605" s="24">
        <f t="shared" si="20"/>
        <v>60</v>
      </c>
    </row>
    <row r="606" spans="1:7" x14ac:dyDescent="0.2">
      <c r="A606" s="24" t="str">
        <f t="shared" si="21"/>
        <v>HUMBERTO EDUARDO CÂMARA SCHMIDT-ABSOLUTO C (MAS)-TMB Estadual - 3ª Etapa - Carazinho/RS - 2025</v>
      </c>
      <c r="B606" s="25">
        <v>5</v>
      </c>
      <c r="C606" s="26" t="s">
        <v>46</v>
      </c>
      <c r="D606" s="26" t="s">
        <v>47</v>
      </c>
      <c r="E606" s="25" t="s">
        <v>285</v>
      </c>
      <c r="F606" s="26" t="s">
        <v>283</v>
      </c>
      <c r="G606" s="24">
        <f t="shared" si="20"/>
        <v>60</v>
      </c>
    </row>
    <row r="607" spans="1:7" x14ac:dyDescent="0.2">
      <c r="A607" s="24" t="str">
        <f t="shared" si="21"/>
        <v>ADRIANO PREIS-ABSOLUTO C (MAS)-TMB Estadual - 3ª Etapa - Carazinho/RS - 2025</v>
      </c>
      <c r="B607" s="25">
        <v>5</v>
      </c>
      <c r="C607" s="26" t="s">
        <v>50</v>
      </c>
      <c r="D607" s="26" t="s">
        <v>51</v>
      </c>
      <c r="E607" s="25" t="s">
        <v>285</v>
      </c>
      <c r="F607" s="26" t="s">
        <v>283</v>
      </c>
      <c r="G607" s="24">
        <f t="shared" si="20"/>
        <v>60</v>
      </c>
    </row>
    <row r="608" spans="1:7" ht="15" x14ac:dyDescent="0.25">
      <c r="A608" s="24" t="str">
        <f t="shared" si="21"/>
        <v>--</v>
      </c>
      <c r="B608" s="27" t="s">
        <v>55</v>
      </c>
      <c r="C608" s="26"/>
      <c r="D608" s="26"/>
      <c r="E608" s="26"/>
      <c r="F608" s="26"/>
      <c r="G608" s="24">
        <f t="shared" si="20"/>
        <v>0</v>
      </c>
    </row>
    <row r="609" spans="1:7" x14ac:dyDescent="0.2">
      <c r="A609" s="24" t="str">
        <f t="shared" si="21"/>
        <v>LIJANE MIKOLASKI BELUSSO-ABSOLUTO D (FEM)-TMB Estadual - 3ª Etapa - Carazinho/RS - 2025</v>
      </c>
      <c r="B609" s="25">
        <v>1</v>
      </c>
      <c r="C609" s="26" t="s">
        <v>63</v>
      </c>
      <c r="D609" s="26" t="s">
        <v>20</v>
      </c>
      <c r="E609" s="25" t="s">
        <v>57</v>
      </c>
      <c r="F609" s="26" t="s">
        <v>283</v>
      </c>
      <c r="G609" s="24">
        <f t="shared" si="20"/>
        <v>200</v>
      </c>
    </row>
    <row r="610" spans="1:7" x14ac:dyDescent="0.2">
      <c r="A610" s="24" t="str">
        <f t="shared" si="21"/>
        <v>AMANDA MOHR-ABSOLUTO D (FEM)-TMB Estadual - 3ª Etapa - Carazinho/RS - 2025</v>
      </c>
      <c r="B610" s="25">
        <v>2</v>
      </c>
      <c r="C610" s="26" t="s">
        <v>65</v>
      </c>
      <c r="D610" s="26" t="s">
        <v>30</v>
      </c>
      <c r="E610" s="25" t="s">
        <v>57</v>
      </c>
      <c r="F610" s="26" t="s">
        <v>283</v>
      </c>
      <c r="G610" s="24">
        <f t="shared" si="20"/>
        <v>160</v>
      </c>
    </row>
    <row r="611" spans="1:7" x14ac:dyDescent="0.2">
      <c r="A611" s="24" t="str">
        <f t="shared" si="21"/>
        <v>ALESSANDRA DA SILVA DOS SANTOS-ABSOLUTO D (FEM)-TMB Estadual - 3ª Etapa - Carazinho/RS - 2025</v>
      </c>
      <c r="B611" s="25">
        <v>3</v>
      </c>
      <c r="C611" s="26" t="s">
        <v>64</v>
      </c>
      <c r="D611" s="26" t="s">
        <v>47</v>
      </c>
      <c r="E611" s="25" t="s">
        <v>57</v>
      </c>
      <c r="F611" s="26" t="s">
        <v>283</v>
      </c>
      <c r="G611" s="24">
        <f t="shared" si="20"/>
        <v>120</v>
      </c>
    </row>
    <row r="612" spans="1:7" x14ac:dyDescent="0.2">
      <c r="A612" s="24" t="str">
        <f t="shared" si="21"/>
        <v>LUÍSA CUNHA GONÇALVES-ABSOLUTO D (FEM)-TMB Estadual - 3ª Etapa - Carazinho/RS - 2025</v>
      </c>
      <c r="B612" s="25">
        <v>3</v>
      </c>
      <c r="C612" s="26" t="s">
        <v>62</v>
      </c>
      <c r="D612" s="26" t="s">
        <v>30</v>
      </c>
      <c r="E612" s="25" t="s">
        <v>57</v>
      </c>
      <c r="F612" s="26" t="s">
        <v>283</v>
      </c>
      <c r="G612" s="24">
        <f t="shared" si="20"/>
        <v>120</v>
      </c>
    </row>
    <row r="613" spans="1:7" x14ac:dyDescent="0.2">
      <c r="A613" s="24" t="str">
        <f t="shared" si="21"/>
        <v>ANDRÉIA DE GIACOMETTI-ABSOLUTO D (FEM)-TMB Estadual - 3ª Etapa - Carazinho/RS - 2025</v>
      </c>
      <c r="B613" s="25">
        <v>5</v>
      </c>
      <c r="C613" s="26" t="s">
        <v>70</v>
      </c>
      <c r="D613" s="26" t="s">
        <v>20</v>
      </c>
      <c r="E613" s="25" t="s">
        <v>57</v>
      </c>
      <c r="F613" s="26" t="s">
        <v>283</v>
      </c>
      <c r="G613" s="24">
        <f t="shared" si="20"/>
        <v>60</v>
      </c>
    </row>
    <row r="614" spans="1:7" x14ac:dyDescent="0.2">
      <c r="A614" s="24" t="str">
        <f t="shared" si="21"/>
        <v>MARISA DA GRAÇA DA SILVEIRA-ABSOLUTO D (FEM)-TMB Estadual - 3ª Etapa - Carazinho/RS - 2025</v>
      </c>
      <c r="B614" s="25">
        <v>5</v>
      </c>
      <c r="C614" s="26" t="s">
        <v>69</v>
      </c>
      <c r="D614" s="26" t="s">
        <v>30</v>
      </c>
      <c r="E614" s="25" t="s">
        <v>57</v>
      </c>
      <c r="F614" s="26" t="s">
        <v>283</v>
      </c>
      <c r="G614" s="24">
        <f t="shared" si="20"/>
        <v>60</v>
      </c>
    </row>
    <row r="615" spans="1:7" x14ac:dyDescent="0.2">
      <c r="A615" s="24" t="str">
        <f t="shared" si="21"/>
        <v>ESTELA MOSCHETTA EIDELWEIN-ABSOLUTO D (FEM)-TMB Estadual - 3ª Etapa - Carazinho/RS - 2025</v>
      </c>
      <c r="B615" s="25">
        <v>5</v>
      </c>
      <c r="C615" s="26" t="s">
        <v>66</v>
      </c>
      <c r="D615" s="26" t="s">
        <v>30</v>
      </c>
      <c r="E615" s="25" t="s">
        <v>57</v>
      </c>
      <c r="F615" s="26" t="s">
        <v>283</v>
      </c>
      <c r="G615" s="24">
        <f t="shared" si="20"/>
        <v>60</v>
      </c>
    </row>
    <row r="616" spans="1:7" x14ac:dyDescent="0.2">
      <c r="A616" s="24" t="str">
        <f t="shared" si="21"/>
        <v>MARIA JULIA OCHÔA DA SILVA-ABSOLUTO D (FEM)-TMB Estadual - 3ª Etapa - Carazinho/RS - 2025</v>
      </c>
      <c r="B616" s="25">
        <v>5</v>
      </c>
      <c r="C616" s="26" t="s">
        <v>286</v>
      </c>
      <c r="D616" s="26" t="s">
        <v>53</v>
      </c>
      <c r="E616" s="25" t="s">
        <v>57</v>
      </c>
      <c r="F616" s="26" t="s">
        <v>283</v>
      </c>
      <c r="G616" s="24">
        <f t="shared" si="20"/>
        <v>60</v>
      </c>
    </row>
    <row r="617" spans="1:7" ht="15" x14ac:dyDescent="0.25">
      <c r="A617" s="24" t="str">
        <f t="shared" si="21"/>
        <v>--</v>
      </c>
      <c r="B617" s="27" t="s">
        <v>71</v>
      </c>
      <c r="C617" s="26"/>
      <c r="D617" s="26"/>
      <c r="E617" s="26"/>
      <c r="F617" s="26"/>
      <c r="G617" s="24">
        <f t="shared" si="20"/>
        <v>0</v>
      </c>
    </row>
    <row r="618" spans="1:7" x14ac:dyDescent="0.2">
      <c r="A618" s="24" t="str">
        <f t="shared" si="21"/>
        <v>TIAGO DA SILVA -ABSOLUTO D (MAS)-TMB Estadual - 3ª Etapa - Carazinho/RS - 2025</v>
      </c>
      <c r="B618" s="25">
        <v>1</v>
      </c>
      <c r="C618" s="26" t="s">
        <v>75</v>
      </c>
      <c r="D618" s="26" t="s">
        <v>47</v>
      </c>
      <c r="E618" s="25" t="s">
        <v>74</v>
      </c>
      <c r="F618" s="26" t="s">
        <v>283</v>
      </c>
      <c r="G618" s="24">
        <f t="shared" si="20"/>
        <v>200</v>
      </c>
    </row>
    <row r="619" spans="1:7" x14ac:dyDescent="0.2">
      <c r="A619" s="24" t="str">
        <f t="shared" si="21"/>
        <v>MARCO ANTÔNIO DILLENBURG-ABSOLUTO D (MAS)-TMB Estadual - 3ª Etapa - Carazinho/RS - 2025</v>
      </c>
      <c r="B619" s="25">
        <v>2</v>
      </c>
      <c r="C619" s="26" t="s">
        <v>86</v>
      </c>
      <c r="D619" s="26" t="s">
        <v>36</v>
      </c>
      <c r="E619" s="25" t="s">
        <v>74</v>
      </c>
      <c r="F619" s="26" t="s">
        <v>283</v>
      </c>
      <c r="G619" s="24">
        <f t="shared" si="20"/>
        <v>160</v>
      </c>
    </row>
    <row r="620" spans="1:7" x14ac:dyDescent="0.2">
      <c r="A620" s="24" t="str">
        <f t="shared" si="21"/>
        <v>RENAN REMOR OLIVEIRA-ABSOLUTO D (MAS)-TMB Estadual - 3ª Etapa - Carazinho/RS - 2025</v>
      </c>
      <c r="B620" s="25">
        <v>3</v>
      </c>
      <c r="C620" s="26" t="s">
        <v>88</v>
      </c>
      <c r="D620" s="26" t="s">
        <v>53</v>
      </c>
      <c r="E620" s="25" t="s">
        <v>74</v>
      </c>
      <c r="F620" s="26" t="s">
        <v>283</v>
      </c>
      <c r="G620" s="24">
        <f t="shared" si="20"/>
        <v>120</v>
      </c>
    </row>
    <row r="621" spans="1:7" x14ac:dyDescent="0.2">
      <c r="A621" s="24" t="str">
        <f t="shared" si="21"/>
        <v>HUGO MARCELO SUAREZ-ABSOLUTO D (MAS)-TMB Estadual - 3ª Etapa - Carazinho/RS - 2025</v>
      </c>
      <c r="B621" s="25">
        <v>3</v>
      </c>
      <c r="C621" s="26" t="s">
        <v>80</v>
      </c>
      <c r="D621" s="26" t="s">
        <v>27</v>
      </c>
      <c r="E621" s="25" t="s">
        <v>74</v>
      </c>
      <c r="F621" s="26" t="s">
        <v>283</v>
      </c>
      <c r="G621" s="24">
        <f t="shared" si="20"/>
        <v>120</v>
      </c>
    </row>
    <row r="622" spans="1:7" x14ac:dyDescent="0.2">
      <c r="A622" s="24" t="str">
        <f t="shared" si="21"/>
        <v>JAIME ROBERTO MULLER-ABSOLUTO D (MAS)-TMB Estadual - 3ª Etapa - Carazinho/RS - 2025</v>
      </c>
      <c r="B622" s="25">
        <v>5</v>
      </c>
      <c r="C622" s="26" t="s">
        <v>79</v>
      </c>
      <c r="D622" s="26" t="s">
        <v>61</v>
      </c>
      <c r="E622" s="25" t="s">
        <v>74</v>
      </c>
      <c r="F622" s="26" t="s">
        <v>283</v>
      </c>
      <c r="G622" s="24">
        <f t="shared" si="20"/>
        <v>60</v>
      </c>
    </row>
    <row r="623" spans="1:7" x14ac:dyDescent="0.2">
      <c r="A623" s="24" t="str">
        <f t="shared" si="21"/>
        <v>MARTIN ANTÔNIO VIDOR-ABSOLUTO D (MAS)-TMB Estadual - 3ª Etapa - Carazinho/RS - 2025</v>
      </c>
      <c r="B623" s="25">
        <v>5</v>
      </c>
      <c r="C623" s="26" t="s">
        <v>250</v>
      </c>
      <c r="D623" s="26" t="s">
        <v>53</v>
      </c>
      <c r="E623" s="25" t="s">
        <v>74</v>
      </c>
      <c r="F623" s="26" t="s">
        <v>283</v>
      </c>
      <c r="G623" s="24">
        <f t="shared" si="20"/>
        <v>60</v>
      </c>
    </row>
    <row r="624" spans="1:7" x14ac:dyDescent="0.2">
      <c r="A624" s="24" t="str">
        <f t="shared" si="21"/>
        <v>ARTHUR BRANDELLI TUMELERO-ABSOLUTO D (MAS)-TMB Estadual - 3ª Etapa - Carazinho/RS - 2025</v>
      </c>
      <c r="B624" s="25">
        <v>5</v>
      </c>
      <c r="C624" s="26" t="s">
        <v>76</v>
      </c>
      <c r="D624" s="26" t="s">
        <v>44</v>
      </c>
      <c r="E624" s="25" t="s">
        <v>74</v>
      </c>
      <c r="F624" s="26" t="s">
        <v>283</v>
      </c>
      <c r="G624" s="24">
        <f t="shared" si="20"/>
        <v>60</v>
      </c>
    </row>
    <row r="625" spans="1:7" x14ac:dyDescent="0.2">
      <c r="A625" s="24" t="str">
        <f t="shared" si="21"/>
        <v>HEITOR BOMBARDELLI DE CAMPOS-ABSOLUTO D (MAS)-TMB Estadual - 3ª Etapa - Carazinho/RS - 2025</v>
      </c>
      <c r="B625" s="25">
        <v>5</v>
      </c>
      <c r="C625" s="26" t="s">
        <v>81</v>
      </c>
      <c r="D625" s="26" t="s">
        <v>44</v>
      </c>
      <c r="E625" s="25" t="s">
        <v>74</v>
      </c>
      <c r="F625" s="26" t="s">
        <v>283</v>
      </c>
      <c r="G625" s="24">
        <f t="shared" si="20"/>
        <v>60</v>
      </c>
    </row>
    <row r="626" spans="1:7" x14ac:dyDescent="0.2">
      <c r="A626" s="24" t="str">
        <f t="shared" si="21"/>
        <v>CRISTIAN SANTOS FRIGOTTO-ABSOLUTO D (MAS)-TMB Estadual - 3ª Etapa - Carazinho/RS - 2025</v>
      </c>
      <c r="B626" s="25">
        <v>9</v>
      </c>
      <c r="C626" s="26" t="s">
        <v>90</v>
      </c>
      <c r="D626" s="26" t="s">
        <v>91</v>
      </c>
      <c r="E626" s="25" t="s">
        <v>74</v>
      </c>
      <c r="F626" s="26" t="s">
        <v>283</v>
      </c>
      <c r="G626" s="24">
        <f t="shared" si="20"/>
        <v>0</v>
      </c>
    </row>
    <row r="627" spans="1:7" x14ac:dyDescent="0.2">
      <c r="A627" s="24" t="str">
        <f t="shared" si="21"/>
        <v>LEONARDO MARTINS-ABSOLUTO D (MAS)-TMB Estadual - 3ª Etapa - Carazinho/RS - 2025</v>
      </c>
      <c r="B627" s="25">
        <v>9</v>
      </c>
      <c r="C627" s="26" t="s">
        <v>77</v>
      </c>
      <c r="D627" s="26" t="s">
        <v>73</v>
      </c>
      <c r="E627" s="25" t="s">
        <v>74</v>
      </c>
      <c r="F627" s="26" t="s">
        <v>283</v>
      </c>
      <c r="G627" s="24">
        <f t="shared" si="20"/>
        <v>0</v>
      </c>
    </row>
    <row r="628" spans="1:7" x14ac:dyDescent="0.2">
      <c r="A628" s="24" t="str">
        <f t="shared" si="21"/>
        <v>PEDRO GOTTEMS-ABSOLUTO D (MAS)-TMB Estadual - 3ª Etapa - Carazinho/RS - 2025</v>
      </c>
      <c r="B628" s="25">
        <v>9</v>
      </c>
      <c r="C628" s="26" t="s">
        <v>72</v>
      </c>
      <c r="D628" s="26" t="s">
        <v>73</v>
      </c>
      <c r="E628" s="25" t="s">
        <v>74</v>
      </c>
      <c r="F628" s="26" t="s">
        <v>283</v>
      </c>
      <c r="G628" s="24">
        <f t="shared" si="20"/>
        <v>0</v>
      </c>
    </row>
    <row r="629" spans="1:7" x14ac:dyDescent="0.2">
      <c r="A629" s="24" t="str">
        <f t="shared" si="21"/>
        <v>EDUARDO KURTZ BATISTA-ABSOLUTO D (MAS)-TMB Estadual - 3ª Etapa - Carazinho/RS - 2025</v>
      </c>
      <c r="B629" s="25">
        <v>9</v>
      </c>
      <c r="C629" s="26" t="s">
        <v>287</v>
      </c>
      <c r="D629" s="26" t="s">
        <v>53</v>
      </c>
      <c r="E629" s="25" t="s">
        <v>74</v>
      </c>
      <c r="F629" s="26" t="s">
        <v>283</v>
      </c>
      <c r="G629" s="24">
        <f t="shared" si="20"/>
        <v>0</v>
      </c>
    </row>
    <row r="630" spans="1:7" x14ac:dyDescent="0.2">
      <c r="A630" s="24" t="str">
        <f t="shared" si="21"/>
        <v>ALBAIR DE CAMARGO-ABSOLUTO D (MAS)-TMB Estadual - 3ª Etapa - Carazinho/RS - 2025</v>
      </c>
      <c r="B630" s="25">
        <v>9</v>
      </c>
      <c r="C630" s="26" t="s">
        <v>107</v>
      </c>
      <c r="D630" s="26" t="s">
        <v>47</v>
      </c>
      <c r="E630" s="25" t="s">
        <v>74</v>
      </c>
      <c r="F630" s="26" t="s">
        <v>283</v>
      </c>
      <c r="G630" s="24">
        <f t="shared" si="20"/>
        <v>0</v>
      </c>
    </row>
    <row r="631" spans="1:7" x14ac:dyDescent="0.2">
      <c r="A631" s="24" t="str">
        <f t="shared" si="21"/>
        <v>LUIZ VICENTE TARRAGO-ABSOLUTO D (MAS)-TMB Estadual - 3ª Etapa - Carazinho/RS - 2025</v>
      </c>
      <c r="B631" s="25">
        <v>9</v>
      </c>
      <c r="C631" s="26" t="s">
        <v>84</v>
      </c>
      <c r="D631" s="26" t="s">
        <v>20</v>
      </c>
      <c r="E631" s="25" t="s">
        <v>74</v>
      </c>
      <c r="F631" s="26" t="s">
        <v>283</v>
      </c>
      <c r="G631" s="24">
        <f t="shared" si="20"/>
        <v>0</v>
      </c>
    </row>
    <row r="632" spans="1:7" x14ac:dyDescent="0.2">
      <c r="A632" s="24" t="str">
        <f t="shared" si="21"/>
        <v>VILSON ARTUR BESKOW-ABSOLUTO D (MAS)-TMB Estadual - 3ª Etapa - Carazinho/RS - 2025</v>
      </c>
      <c r="B632" s="25">
        <v>17</v>
      </c>
      <c r="C632" s="26" t="s">
        <v>288</v>
      </c>
      <c r="D632" s="26" t="s">
        <v>53</v>
      </c>
      <c r="E632" s="25" t="s">
        <v>74</v>
      </c>
      <c r="F632" s="26" t="s">
        <v>283</v>
      </c>
      <c r="G632" s="24">
        <f t="shared" si="20"/>
        <v>0</v>
      </c>
    </row>
    <row r="633" spans="1:7" x14ac:dyDescent="0.2">
      <c r="A633" s="24" t="str">
        <f t="shared" si="21"/>
        <v>MARCO ANTÔNIO MENEZES BANDEIRA-ABSOLUTO D (MAS)-TMB Estadual - 3ª Etapa - Carazinho/RS - 2025</v>
      </c>
      <c r="B633" s="25">
        <v>17</v>
      </c>
      <c r="C633" s="26" t="s">
        <v>83</v>
      </c>
      <c r="D633" s="26" t="s">
        <v>36</v>
      </c>
      <c r="E633" s="25" t="s">
        <v>74</v>
      </c>
      <c r="F633" s="26" t="s">
        <v>283</v>
      </c>
      <c r="G633" s="24">
        <f t="shared" si="20"/>
        <v>0</v>
      </c>
    </row>
    <row r="634" spans="1:7" x14ac:dyDescent="0.2">
      <c r="A634" s="24" t="str">
        <f t="shared" si="21"/>
        <v>DAVI DE OLIVEIRA SANTOS-ABSOLUTO D (MAS)-TMB Estadual - 3ª Etapa - Carazinho/RS - 2025</v>
      </c>
      <c r="B634" s="25">
        <v>17</v>
      </c>
      <c r="C634" s="26" t="s">
        <v>82</v>
      </c>
      <c r="D634" s="26" t="s">
        <v>61</v>
      </c>
      <c r="E634" s="25" t="s">
        <v>74</v>
      </c>
      <c r="F634" s="26" t="s">
        <v>283</v>
      </c>
      <c r="G634" s="24">
        <f t="shared" si="20"/>
        <v>0</v>
      </c>
    </row>
    <row r="635" spans="1:7" x14ac:dyDescent="0.2">
      <c r="A635" s="24" t="str">
        <f t="shared" si="21"/>
        <v>MURILO BART OTEIRO-ABSOLUTO D (MAS)-TMB Estadual - 3ª Etapa - Carazinho/RS - 2025</v>
      </c>
      <c r="B635" s="25">
        <v>17</v>
      </c>
      <c r="C635" s="26" t="s">
        <v>289</v>
      </c>
      <c r="D635" s="26" t="s">
        <v>53</v>
      </c>
      <c r="E635" s="25" t="s">
        <v>74</v>
      </c>
      <c r="F635" s="26" t="s">
        <v>283</v>
      </c>
      <c r="G635" s="24">
        <f t="shared" si="20"/>
        <v>0</v>
      </c>
    </row>
    <row r="636" spans="1:7" x14ac:dyDescent="0.2">
      <c r="A636" s="24" t="str">
        <f t="shared" si="21"/>
        <v>THIAGO FERREIRA PRESTES DOS SANTOS-ABSOLUTO D (MAS)-TMB Estadual - 3ª Etapa - Carazinho/RS - 2025</v>
      </c>
      <c r="B636" s="25">
        <v>17</v>
      </c>
      <c r="C636" s="26" t="s">
        <v>97</v>
      </c>
      <c r="D636" s="26" t="s">
        <v>27</v>
      </c>
      <c r="E636" s="25" t="s">
        <v>74</v>
      </c>
      <c r="F636" s="26" t="s">
        <v>283</v>
      </c>
      <c r="G636" s="24">
        <f t="shared" si="20"/>
        <v>0</v>
      </c>
    </row>
    <row r="637" spans="1:7" x14ac:dyDescent="0.2">
      <c r="A637" s="24" t="str">
        <f t="shared" si="21"/>
        <v>EDSON CARLOS DOS SANTOS NUNES-ABSOLUTO D (MAS)-TMB Estadual - 3ª Etapa - Carazinho/RS - 2025</v>
      </c>
      <c r="B637" s="25">
        <v>17</v>
      </c>
      <c r="C637" s="26" t="s">
        <v>89</v>
      </c>
      <c r="D637" s="26" t="s">
        <v>36</v>
      </c>
      <c r="E637" s="25" t="s">
        <v>74</v>
      </c>
      <c r="F637" s="26" t="s">
        <v>283</v>
      </c>
      <c r="G637" s="24">
        <f t="shared" si="20"/>
        <v>0</v>
      </c>
    </row>
    <row r="638" spans="1:7" x14ac:dyDescent="0.2">
      <c r="A638" s="24" t="str">
        <f t="shared" si="21"/>
        <v>NICOLAS HERNANDEZ GIL-ABSOLUTO D (MAS)-TMB Estadual - 3ª Etapa - Carazinho/RS - 2025</v>
      </c>
      <c r="B638" s="25">
        <v>17</v>
      </c>
      <c r="C638" s="26" t="s">
        <v>290</v>
      </c>
      <c r="D638" s="26" t="s">
        <v>27</v>
      </c>
      <c r="E638" s="25" t="s">
        <v>74</v>
      </c>
      <c r="F638" s="26" t="s">
        <v>283</v>
      </c>
      <c r="G638" s="24">
        <f t="shared" si="20"/>
        <v>0</v>
      </c>
    </row>
    <row r="639" spans="1:7" x14ac:dyDescent="0.2">
      <c r="A639" s="24" t="str">
        <f t="shared" si="21"/>
        <v>VINICIUS BASSO MOREIRA-ABSOLUTO D (MAS)-TMB Estadual - 3ª Etapa - Carazinho/RS - 2025</v>
      </c>
      <c r="B639" s="25">
        <v>17</v>
      </c>
      <c r="C639" s="26" t="s">
        <v>93</v>
      </c>
      <c r="D639" s="26" t="s">
        <v>27</v>
      </c>
      <c r="E639" s="25" t="s">
        <v>74</v>
      </c>
      <c r="F639" s="26" t="s">
        <v>283</v>
      </c>
      <c r="G639" s="24">
        <f t="shared" si="20"/>
        <v>0</v>
      </c>
    </row>
    <row r="640" spans="1:7" ht="15" x14ac:dyDescent="0.25">
      <c r="A640" s="24" t="str">
        <f t="shared" si="21"/>
        <v>--</v>
      </c>
      <c r="B640" s="27" t="s">
        <v>92</v>
      </c>
      <c r="C640" s="26"/>
      <c r="D640" s="26"/>
      <c r="E640" s="26"/>
      <c r="F640" s="26"/>
      <c r="G640" s="24">
        <f t="shared" si="20"/>
        <v>0</v>
      </c>
    </row>
    <row r="641" spans="1:7" x14ac:dyDescent="0.2">
      <c r="A641" s="24" t="str">
        <f t="shared" si="21"/>
        <v>FLÁVIO HASHIMOTO-ABSOLUTO E (MAS)-TMB Estadual - 3ª Etapa - Carazinho/RS - 2025</v>
      </c>
      <c r="B641" s="25">
        <v>1</v>
      </c>
      <c r="C641" s="26" t="s">
        <v>98</v>
      </c>
      <c r="D641" s="26" t="s">
        <v>73</v>
      </c>
      <c r="E641" s="25" t="s">
        <v>94</v>
      </c>
      <c r="F641" s="26" t="s">
        <v>283</v>
      </c>
      <c r="G641" s="24">
        <f t="shared" si="20"/>
        <v>200</v>
      </c>
    </row>
    <row r="642" spans="1:7" x14ac:dyDescent="0.2">
      <c r="A642" s="24" t="str">
        <f t="shared" si="21"/>
        <v>TOMAS FRANCISCO SUAREZ PIRIZ-ABSOLUTO E (MAS)-TMB Estadual - 3ª Etapa - Carazinho/RS - 2025</v>
      </c>
      <c r="B642" s="25">
        <v>2</v>
      </c>
      <c r="C642" s="26" t="s">
        <v>117</v>
      </c>
      <c r="D642" s="26" t="s">
        <v>27</v>
      </c>
      <c r="E642" s="25" t="s">
        <v>94</v>
      </c>
      <c r="F642" s="26" t="s">
        <v>283</v>
      </c>
      <c r="G642" s="24">
        <f t="shared" si="20"/>
        <v>160</v>
      </c>
    </row>
    <row r="643" spans="1:7" x14ac:dyDescent="0.2">
      <c r="A643" s="24" t="str">
        <f t="shared" si="21"/>
        <v>MAURICIO MEZZALIRA-ABSOLUTO E (MAS)-TMB Estadual - 3ª Etapa - Carazinho/RS - 2025</v>
      </c>
      <c r="B643" s="25">
        <v>3</v>
      </c>
      <c r="C643" s="26" t="s">
        <v>111</v>
      </c>
      <c r="D643" s="26" t="s">
        <v>91</v>
      </c>
      <c r="E643" s="25" t="s">
        <v>94</v>
      </c>
      <c r="F643" s="26" t="s">
        <v>283</v>
      </c>
      <c r="G643" s="24">
        <f t="shared" si="20"/>
        <v>120</v>
      </c>
    </row>
    <row r="644" spans="1:7" x14ac:dyDescent="0.2">
      <c r="A644" s="24" t="str">
        <f t="shared" si="21"/>
        <v>ABNER GILLIAN KRUGER ARAIS-ABSOLUTO E (MAS)-TMB Estadual - 3ª Etapa - Carazinho/RS - 2025</v>
      </c>
      <c r="B644" s="25">
        <v>3</v>
      </c>
      <c r="C644" s="26" t="s">
        <v>291</v>
      </c>
      <c r="D644" s="26" t="s">
        <v>30</v>
      </c>
      <c r="E644" s="25" t="s">
        <v>94</v>
      </c>
      <c r="F644" s="26" t="s">
        <v>283</v>
      </c>
      <c r="G644" s="24">
        <f t="shared" si="20"/>
        <v>120</v>
      </c>
    </row>
    <row r="645" spans="1:7" x14ac:dyDescent="0.2">
      <c r="A645" s="24" t="str">
        <f t="shared" si="21"/>
        <v>ARTHUR LAVALL DIAS-ABSOLUTO E (MAS)-TMB Estadual - 3ª Etapa - Carazinho/RS - 2025</v>
      </c>
      <c r="B645" s="25">
        <v>5</v>
      </c>
      <c r="C645" s="26" t="s">
        <v>114</v>
      </c>
      <c r="D645" s="26" t="s">
        <v>27</v>
      </c>
      <c r="E645" s="25" t="s">
        <v>94</v>
      </c>
      <c r="F645" s="26" t="s">
        <v>283</v>
      </c>
      <c r="G645" s="24">
        <f t="shared" si="20"/>
        <v>60</v>
      </c>
    </row>
    <row r="646" spans="1:7" x14ac:dyDescent="0.2">
      <c r="A646" s="24" t="str">
        <f t="shared" si="21"/>
        <v>MAURÍCIO DEWITT WEINGARTNER-ABSOLUTO E (MAS)-TMB Estadual - 3ª Etapa - Carazinho/RS - 2025</v>
      </c>
      <c r="B646" s="25">
        <v>5</v>
      </c>
      <c r="C646" s="26" t="s">
        <v>99</v>
      </c>
      <c r="D646" s="26" t="s">
        <v>100</v>
      </c>
      <c r="E646" s="25" t="s">
        <v>94</v>
      </c>
      <c r="F646" s="26" t="s">
        <v>283</v>
      </c>
      <c r="G646" s="24">
        <f t="shared" ref="G646:G709" si="22">IF(B646=1,200,IF(B646=2,160,IF(B646=3,120,IF(B646=5,60,IF(B646=6,60,IF(B646=7,60,IF(B646=8,60,0)))))))</f>
        <v>60</v>
      </c>
    </row>
    <row r="647" spans="1:7" x14ac:dyDescent="0.2">
      <c r="A647" s="24" t="str">
        <f t="shared" si="21"/>
        <v>FELIPE KRINDGES DE FREITAS-ABSOLUTO E (MAS)-TMB Estadual - 3ª Etapa - Carazinho/RS - 2025</v>
      </c>
      <c r="B647" s="25">
        <v>5</v>
      </c>
      <c r="C647" s="26" t="s">
        <v>109</v>
      </c>
      <c r="D647" s="26" t="s">
        <v>44</v>
      </c>
      <c r="E647" s="25" t="s">
        <v>94</v>
      </c>
      <c r="F647" s="26" t="s">
        <v>283</v>
      </c>
      <c r="G647" s="24">
        <f t="shared" si="22"/>
        <v>60</v>
      </c>
    </row>
    <row r="648" spans="1:7" x14ac:dyDescent="0.2">
      <c r="A648" s="24" t="str">
        <f t="shared" si="21"/>
        <v>ANDRÉ GARCIA BARBOSA-ABSOLUTO E (MAS)-TMB Estadual - 3ª Etapa - Carazinho/RS - 2025</v>
      </c>
      <c r="B648" s="25">
        <v>5</v>
      </c>
      <c r="C648" s="26" t="s">
        <v>252</v>
      </c>
      <c r="D648" s="26" t="s">
        <v>30</v>
      </c>
      <c r="E648" s="25" t="s">
        <v>94</v>
      </c>
      <c r="F648" s="26" t="s">
        <v>283</v>
      </c>
      <c r="G648" s="24">
        <f t="shared" si="22"/>
        <v>60</v>
      </c>
    </row>
    <row r="649" spans="1:7" x14ac:dyDescent="0.2">
      <c r="A649" s="24" t="str">
        <f t="shared" si="21"/>
        <v>ELSON WILLIAM DE MATOS-ABSOLUTO E (MAS)-TMB Estadual - 3ª Etapa - Carazinho/RS - 2025</v>
      </c>
      <c r="B649" s="25">
        <v>9</v>
      </c>
      <c r="C649" s="26" t="s">
        <v>121</v>
      </c>
      <c r="D649" s="26" t="s">
        <v>30</v>
      </c>
      <c r="E649" s="25" t="s">
        <v>94</v>
      </c>
      <c r="F649" s="26" t="s">
        <v>283</v>
      </c>
      <c r="G649" s="24">
        <f t="shared" si="22"/>
        <v>0</v>
      </c>
    </row>
    <row r="650" spans="1:7" x14ac:dyDescent="0.2">
      <c r="A650" s="24" t="str">
        <f t="shared" si="21"/>
        <v>ROBLEDO VIDOR VIEIRA-ABSOLUTO E (MAS)-TMB Estadual - 3ª Etapa - Carazinho/RS - 2025</v>
      </c>
      <c r="B650" s="25">
        <v>9</v>
      </c>
      <c r="C650" s="26" t="s">
        <v>101</v>
      </c>
      <c r="D650" s="26" t="s">
        <v>53</v>
      </c>
      <c r="E650" s="25" t="s">
        <v>94</v>
      </c>
      <c r="F650" s="26" t="s">
        <v>283</v>
      </c>
      <c r="G650" s="24">
        <f t="shared" si="22"/>
        <v>0</v>
      </c>
    </row>
    <row r="651" spans="1:7" x14ac:dyDescent="0.2">
      <c r="A651" s="24" t="str">
        <f t="shared" si="21"/>
        <v>ERNANDES RUBIN DE MELLO-ABSOLUTO E (MAS)-TMB Estadual - 3ª Etapa - Carazinho/RS - 2025</v>
      </c>
      <c r="B651" s="25">
        <v>9</v>
      </c>
      <c r="C651" s="26" t="s">
        <v>292</v>
      </c>
      <c r="D651" s="26" t="s">
        <v>53</v>
      </c>
      <c r="E651" s="25" t="s">
        <v>94</v>
      </c>
      <c r="F651" s="26" t="s">
        <v>283</v>
      </c>
      <c r="G651" s="24">
        <f t="shared" si="22"/>
        <v>0</v>
      </c>
    </row>
    <row r="652" spans="1:7" x14ac:dyDescent="0.2">
      <c r="A652" s="24" t="str">
        <f t="shared" si="21"/>
        <v>ALBINO LUIZ OLCZEVSKI-ABSOLUTO E (MAS)-TMB Estadual - 3ª Etapa - Carazinho/RS - 2025</v>
      </c>
      <c r="B652" s="25">
        <v>9</v>
      </c>
      <c r="C652" s="26" t="s">
        <v>106</v>
      </c>
      <c r="D652" s="26" t="s">
        <v>53</v>
      </c>
      <c r="E652" s="25" t="s">
        <v>94</v>
      </c>
      <c r="F652" s="26" t="s">
        <v>283</v>
      </c>
      <c r="G652" s="24">
        <f t="shared" si="22"/>
        <v>0</v>
      </c>
    </row>
    <row r="653" spans="1:7" x14ac:dyDescent="0.2">
      <c r="A653" s="24" t="str">
        <f t="shared" si="21"/>
        <v>CARLOS EMIR DA SILVA OLIVEIRA-ABSOLUTO E (MAS)-TMB Estadual - 3ª Etapa - Carazinho/RS - 2025</v>
      </c>
      <c r="B653" s="25">
        <v>17</v>
      </c>
      <c r="C653" s="26" t="s">
        <v>105</v>
      </c>
      <c r="D653" s="26" t="s">
        <v>53</v>
      </c>
      <c r="E653" s="25" t="s">
        <v>94</v>
      </c>
      <c r="F653" s="26" t="s">
        <v>283</v>
      </c>
      <c r="G653" s="24">
        <f t="shared" si="22"/>
        <v>0</v>
      </c>
    </row>
    <row r="654" spans="1:7" x14ac:dyDescent="0.2">
      <c r="A654" s="24" t="str">
        <f t="shared" si="21"/>
        <v>DANIEL MULLER BUTTOW-ABSOLUTO E (MAS)-TMB Estadual - 3ª Etapa - Carazinho/RS - 2025</v>
      </c>
      <c r="B654" s="25">
        <v>17</v>
      </c>
      <c r="C654" s="26" t="s">
        <v>253</v>
      </c>
      <c r="D654" s="26" t="s">
        <v>36</v>
      </c>
      <c r="E654" s="25" t="s">
        <v>94</v>
      </c>
      <c r="F654" s="26" t="s">
        <v>283</v>
      </c>
      <c r="G654" s="24">
        <f t="shared" si="22"/>
        <v>0</v>
      </c>
    </row>
    <row r="655" spans="1:7" x14ac:dyDescent="0.2">
      <c r="A655" s="24" t="str">
        <f t="shared" si="21"/>
        <v>JÚLIO VITOLVINO COELHO SCHOEFFER-ABSOLUTO E (MAS)-TMB Estadual - 3ª Etapa - Carazinho/RS - 2025</v>
      </c>
      <c r="B655" s="25">
        <v>17</v>
      </c>
      <c r="C655" s="26" t="s">
        <v>104</v>
      </c>
      <c r="D655" s="26" t="s">
        <v>20</v>
      </c>
      <c r="E655" s="25" t="s">
        <v>94</v>
      </c>
      <c r="F655" s="26" t="s">
        <v>283</v>
      </c>
      <c r="G655" s="24">
        <f t="shared" si="22"/>
        <v>0</v>
      </c>
    </row>
    <row r="656" spans="1:7" x14ac:dyDescent="0.2">
      <c r="A656" s="24" t="str">
        <f t="shared" si="21"/>
        <v>FÁBIO DE VARGAS BERG -ABSOLUTO E (MAS)-TMB Estadual - 3ª Etapa - Carazinho/RS - 2025</v>
      </c>
      <c r="B656" s="25">
        <v>17</v>
      </c>
      <c r="C656" s="26" t="s">
        <v>116</v>
      </c>
      <c r="D656" s="26" t="s">
        <v>47</v>
      </c>
      <c r="E656" s="25" t="s">
        <v>94</v>
      </c>
      <c r="F656" s="26" t="s">
        <v>283</v>
      </c>
      <c r="G656" s="24">
        <f t="shared" si="22"/>
        <v>0</v>
      </c>
    </row>
    <row r="657" spans="1:7" x14ac:dyDescent="0.2">
      <c r="A657" s="24" t="str">
        <f t="shared" si="21"/>
        <v>OSMAR KNEBEL-ABSOLUTO E (MAS)-TMB Estadual - 3ª Etapa - Carazinho/RS - 2025</v>
      </c>
      <c r="B657" s="25">
        <v>17</v>
      </c>
      <c r="C657" s="26" t="s">
        <v>293</v>
      </c>
      <c r="D657" s="26" t="s">
        <v>100</v>
      </c>
      <c r="E657" s="25" t="s">
        <v>94</v>
      </c>
      <c r="F657" s="26" t="s">
        <v>283</v>
      </c>
      <c r="G657" s="24">
        <f t="shared" si="22"/>
        <v>0</v>
      </c>
    </row>
    <row r="658" spans="1:7" x14ac:dyDescent="0.2">
      <c r="A658" s="24" t="str">
        <f t="shared" si="21"/>
        <v>MATEUS ARMANI MAIOLI SECCON VOLPATO-ABSOLUTO E (MAS)-TMB Estadual - 3ª Etapa - Carazinho/RS - 2025</v>
      </c>
      <c r="B658" s="25">
        <v>17</v>
      </c>
      <c r="C658" s="26" t="s">
        <v>102</v>
      </c>
      <c r="D658" s="26" t="s">
        <v>53</v>
      </c>
      <c r="E658" s="25" t="s">
        <v>94</v>
      </c>
      <c r="F658" s="26" t="s">
        <v>283</v>
      </c>
      <c r="G658" s="24">
        <f t="shared" si="22"/>
        <v>0</v>
      </c>
    </row>
    <row r="659" spans="1:7" x14ac:dyDescent="0.2">
      <c r="A659" s="24" t="str">
        <f t="shared" si="21"/>
        <v>AUGUSTO OLIBONI RODRIGUES -ABSOLUTO E (MAS)-TMB Estadual - 3ª Etapa - Carazinho/RS - 2025</v>
      </c>
      <c r="B659" s="25">
        <v>17</v>
      </c>
      <c r="C659" s="26" t="s">
        <v>137</v>
      </c>
      <c r="D659" s="26" t="s">
        <v>51</v>
      </c>
      <c r="E659" s="25" t="s">
        <v>94</v>
      </c>
      <c r="F659" s="26" t="s">
        <v>283</v>
      </c>
      <c r="G659" s="24">
        <f t="shared" si="22"/>
        <v>0</v>
      </c>
    </row>
    <row r="660" spans="1:7" x14ac:dyDescent="0.2">
      <c r="A660" s="24" t="str">
        <f t="shared" ref="A660:A723" si="23">_xlfn.CONCAT(C660,"-",E660,"-",F660)</f>
        <v>PABLO MIGUEL CANTARELI-ABSOLUTO E (MAS)-TMB Estadual - 3ª Etapa - Carazinho/RS - 2025</v>
      </c>
      <c r="B660" s="25">
        <v>17</v>
      </c>
      <c r="C660" s="26" t="s">
        <v>103</v>
      </c>
      <c r="D660" s="26" t="s">
        <v>20</v>
      </c>
      <c r="E660" s="25" t="s">
        <v>94</v>
      </c>
      <c r="F660" s="26" t="s">
        <v>283</v>
      </c>
      <c r="G660" s="24">
        <f t="shared" si="22"/>
        <v>0</v>
      </c>
    </row>
    <row r="661" spans="1:7" ht="15" x14ac:dyDescent="0.25">
      <c r="A661" s="24" t="str">
        <f t="shared" si="23"/>
        <v>--</v>
      </c>
      <c r="B661" s="27" t="s">
        <v>108</v>
      </c>
      <c r="C661" s="26"/>
      <c r="D661" s="26"/>
      <c r="E661" s="26"/>
      <c r="F661" s="26"/>
      <c r="G661" s="24">
        <f t="shared" si="22"/>
        <v>0</v>
      </c>
    </row>
    <row r="662" spans="1:7" x14ac:dyDescent="0.2">
      <c r="A662" s="24" t="str">
        <f t="shared" si="23"/>
        <v>CARLOS JANUÁRIO PORTAL MENDES -ABSOLUTO F (MAS)-TMB Estadual - 3ª Etapa - Carazinho/RS - 2025</v>
      </c>
      <c r="B662" s="25">
        <v>1</v>
      </c>
      <c r="C662" s="26" t="s">
        <v>256</v>
      </c>
      <c r="D662" s="26" t="s">
        <v>47</v>
      </c>
      <c r="E662" s="25" t="s">
        <v>110</v>
      </c>
      <c r="F662" s="26" t="s">
        <v>283</v>
      </c>
      <c r="G662" s="24">
        <f t="shared" si="22"/>
        <v>200</v>
      </c>
    </row>
    <row r="663" spans="1:7" x14ac:dyDescent="0.2">
      <c r="A663" s="24" t="str">
        <f t="shared" si="23"/>
        <v>JOÃO AUGUSTO ZORTÉA-ABSOLUTO F (MAS)-TMB Estadual - 3ª Etapa - Carazinho/RS - 2025</v>
      </c>
      <c r="B663" s="25">
        <v>2</v>
      </c>
      <c r="C663" s="26" t="s">
        <v>113</v>
      </c>
      <c r="D663" s="26" t="s">
        <v>20</v>
      </c>
      <c r="E663" s="25" t="s">
        <v>110</v>
      </c>
      <c r="F663" s="26" t="s">
        <v>283</v>
      </c>
      <c r="G663" s="24">
        <f t="shared" si="22"/>
        <v>160</v>
      </c>
    </row>
    <row r="664" spans="1:7" x14ac:dyDescent="0.2">
      <c r="A664" s="24" t="str">
        <f t="shared" si="23"/>
        <v>RODRIGO PASA-ABSOLUTO F (MAS)-TMB Estadual - 3ª Etapa - Carazinho/RS - 2025</v>
      </c>
      <c r="B664" s="25">
        <v>3</v>
      </c>
      <c r="C664" s="26" t="s">
        <v>150</v>
      </c>
      <c r="D664" s="26" t="s">
        <v>30</v>
      </c>
      <c r="E664" s="25" t="s">
        <v>110</v>
      </c>
      <c r="F664" s="26" t="s">
        <v>283</v>
      </c>
      <c r="G664" s="24">
        <f t="shared" si="22"/>
        <v>120</v>
      </c>
    </row>
    <row r="665" spans="1:7" x14ac:dyDescent="0.2">
      <c r="A665" s="24" t="str">
        <f t="shared" si="23"/>
        <v>FLÁVIO MENEZES DOS REIS-ABSOLUTO F (MAS)-TMB Estadual - 3ª Etapa - Carazinho/RS - 2025</v>
      </c>
      <c r="B665" s="25">
        <v>3</v>
      </c>
      <c r="C665" s="26" t="s">
        <v>294</v>
      </c>
      <c r="D665" s="26" t="s">
        <v>30</v>
      </c>
      <c r="E665" s="25" t="s">
        <v>110</v>
      </c>
      <c r="F665" s="26" t="s">
        <v>283</v>
      </c>
      <c r="G665" s="24">
        <f t="shared" si="22"/>
        <v>120</v>
      </c>
    </row>
    <row r="666" spans="1:7" x14ac:dyDescent="0.2">
      <c r="A666" s="24" t="str">
        <f t="shared" si="23"/>
        <v>CEZAR AUGUSTO SCHUH-ABSOLUTO F (MAS)-TMB Estadual - 3ª Etapa - Carazinho/RS - 2025</v>
      </c>
      <c r="B666" s="25">
        <v>5</v>
      </c>
      <c r="C666" s="26" t="s">
        <v>125</v>
      </c>
      <c r="D666" s="26" t="s">
        <v>36</v>
      </c>
      <c r="E666" s="25" t="s">
        <v>110</v>
      </c>
      <c r="F666" s="26" t="s">
        <v>283</v>
      </c>
      <c r="G666" s="24">
        <f t="shared" si="22"/>
        <v>60</v>
      </c>
    </row>
    <row r="667" spans="1:7" x14ac:dyDescent="0.2">
      <c r="A667" s="24" t="str">
        <f t="shared" si="23"/>
        <v>KAUA DOS SANTOS PEREIRA-ABSOLUTO F (MAS)-TMB Estadual - 3ª Etapa - Carazinho/RS - 2025</v>
      </c>
      <c r="B667" s="25">
        <v>5</v>
      </c>
      <c r="C667" s="26" t="s">
        <v>112</v>
      </c>
      <c r="D667" s="26" t="s">
        <v>47</v>
      </c>
      <c r="E667" s="25" t="s">
        <v>110</v>
      </c>
      <c r="F667" s="26" t="s">
        <v>283</v>
      </c>
      <c r="G667" s="24">
        <f t="shared" si="22"/>
        <v>60</v>
      </c>
    </row>
    <row r="668" spans="1:7" x14ac:dyDescent="0.2">
      <c r="A668" s="24" t="str">
        <f t="shared" si="23"/>
        <v>ARTHUR INACIO ARNOLD-ABSOLUTO F (MAS)-TMB Estadual - 3ª Etapa - Carazinho/RS - 2025</v>
      </c>
      <c r="B668" s="25">
        <v>5</v>
      </c>
      <c r="C668" s="26" t="s">
        <v>118</v>
      </c>
      <c r="D668" s="26" t="s">
        <v>33</v>
      </c>
      <c r="E668" s="25" t="s">
        <v>110</v>
      </c>
      <c r="F668" s="26" t="s">
        <v>283</v>
      </c>
      <c r="G668" s="24">
        <f t="shared" si="22"/>
        <v>60</v>
      </c>
    </row>
    <row r="669" spans="1:7" x14ac:dyDescent="0.2">
      <c r="A669" s="24" t="str">
        <f t="shared" si="23"/>
        <v>PEDRO MORSCH DA COSTA-ABSOLUTO F (MAS)-TMB Estadual - 3ª Etapa - Carazinho/RS - 2025</v>
      </c>
      <c r="B669" s="25">
        <v>5</v>
      </c>
      <c r="C669" s="26" t="s">
        <v>155</v>
      </c>
      <c r="D669" s="26" t="s">
        <v>73</v>
      </c>
      <c r="E669" s="25" t="s">
        <v>110</v>
      </c>
      <c r="F669" s="26" t="s">
        <v>283</v>
      </c>
      <c r="G669" s="24">
        <f t="shared" si="22"/>
        <v>60</v>
      </c>
    </row>
    <row r="670" spans="1:7" x14ac:dyDescent="0.2">
      <c r="A670" s="24" t="str">
        <f t="shared" si="23"/>
        <v>RAMON DO CARMO-ABSOLUTO F (MAS)-TMB Estadual - 3ª Etapa - Carazinho/RS - 2025</v>
      </c>
      <c r="B670" s="25">
        <v>9</v>
      </c>
      <c r="C670" s="26" t="s">
        <v>295</v>
      </c>
      <c r="D670" s="26" t="s">
        <v>61</v>
      </c>
      <c r="E670" s="25" t="s">
        <v>110</v>
      </c>
      <c r="F670" s="26" t="s">
        <v>283</v>
      </c>
      <c r="G670" s="24">
        <f t="shared" si="22"/>
        <v>0</v>
      </c>
    </row>
    <row r="671" spans="1:7" x14ac:dyDescent="0.2">
      <c r="A671" s="24" t="str">
        <f t="shared" si="23"/>
        <v>DAGOBERTO STELLO MOREIRA -ABSOLUTO F (MAS)-TMB Estadual - 3ª Etapa - Carazinho/RS - 2025</v>
      </c>
      <c r="B671" s="25">
        <v>9</v>
      </c>
      <c r="C671" s="26" t="s">
        <v>120</v>
      </c>
      <c r="D671" s="26" t="s">
        <v>27</v>
      </c>
      <c r="E671" s="25" t="s">
        <v>110</v>
      </c>
      <c r="F671" s="26" t="s">
        <v>283</v>
      </c>
      <c r="G671" s="24">
        <f t="shared" si="22"/>
        <v>0</v>
      </c>
    </row>
    <row r="672" spans="1:7" x14ac:dyDescent="0.2">
      <c r="A672" s="24" t="str">
        <f t="shared" si="23"/>
        <v>EDUARDO LEVANDOVSKI-ABSOLUTO F (MAS)-TMB Estadual - 3ª Etapa - Carazinho/RS - 2025</v>
      </c>
      <c r="B672" s="25">
        <v>9</v>
      </c>
      <c r="C672" s="26" t="s">
        <v>135</v>
      </c>
      <c r="D672" s="26" t="s">
        <v>30</v>
      </c>
      <c r="E672" s="25" t="s">
        <v>110</v>
      </c>
      <c r="F672" s="26" t="s">
        <v>283</v>
      </c>
      <c r="G672" s="24">
        <f t="shared" si="22"/>
        <v>0</v>
      </c>
    </row>
    <row r="673" spans="1:7" x14ac:dyDescent="0.2">
      <c r="A673" s="24" t="str">
        <f t="shared" si="23"/>
        <v>FRANCO FONTE MARQUES-ABSOLUTO F (MAS)-TMB Estadual - 3ª Etapa - Carazinho/RS - 2025</v>
      </c>
      <c r="B673" s="25">
        <v>9</v>
      </c>
      <c r="C673" s="26" t="s">
        <v>131</v>
      </c>
      <c r="D673" s="26" t="s">
        <v>61</v>
      </c>
      <c r="E673" s="25" t="s">
        <v>110</v>
      </c>
      <c r="F673" s="26" t="s">
        <v>283</v>
      </c>
      <c r="G673" s="24">
        <f t="shared" si="22"/>
        <v>0</v>
      </c>
    </row>
    <row r="674" spans="1:7" x14ac:dyDescent="0.2">
      <c r="A674" s="24" t="str">
        <f t="shared" si="23"/>
        <v>ARTUR VARGAS DOS REIS-ABSOLUTO F (MAS)-TMB Estadual - 3ª Etapa - Carazinho/RS - 2025</v>
      </c>
      <c r="B674" s="25">
        <v>9</v>
      </c>
      <c r="C674" s="26" t="s">
        <v>129</v>
      </c>
      <c r="D674" s="26" t="s">
        <v>20</v>
      </c>
      <c r="E674" s="25" t="s">
        <v>110</v>
      </c>
      <c r="F674" s="26" t="s">
        <v>283</v>
      </c>
      <c r="G674" s="24">
        <f t="shared" si="22"/>
        <v>0</v>
      </c>
    </row>
    <row r="675" spans="1:7" x14ac:dyDescent="0.2">
      <c r="A675" s="24" t="str">
        <f t="shared" si="23"/>
        <v>JULIO BRUM-ABSOLUTO F (MAS)-TMB Estadual - 3ª Etapa - Carazinho/RS - 2025</v>
      </c>
      <c r="B675" s="25">
        <v>9</v>
      </c>
      <c r="C675" s="26" t="s">
        <v>136</v>
      </c>
      <c r="D675" s="26" t="s">
        <v>30</v>
      </c>
      <c r="E675" s="25" t="s">
        <v>110</v>
      </c>
      <c r="F675" s="26" t="s">
        <v>283</v>
      </c>
      <c r="G675" s="24">
        <f t="shared" si="22"/>
        <v>0</v>
      </c>
    </row>
    <row r="676" spans="1:7" x14ac:dyDescent="0.2">
      <c r="A676" s="24" t="str">
        <f t="shared" si="23"/>
        <v>BRUNO VITOR BORN-ABSOLUTO F (MAS)-TMB Estadual - 3ª Etapa - Carazinho/RS - 2025</v>
      </c>
      <c r="B676" s="25">
        <v>9</v>
      </c>
      <c r="C676" s="26" t="s">
        <v>161</v>
      </c>
      <c r="D676" s="26" t="s">
        <v>73</v>
      </c>
      <c r="E676" s="25" t="s">
        <v>110</v>
      </c>
      <c r="F676" s="26" t="s">
        <v>283</v>
      </c>
      <c r="G676" s="24">
        <f t="shared" si="22"/>
        <v>0</v>
      </c>
    </row>
    <row r="677" spans="1:7" x14ac:dyDescent="0.2">
      <c r="A677" s="24" t="str">
        <f t="shared" si="23"/>
        <v>ANDRÉ ZUCHETTO-ABSOLUTO F (MAS)-TMB Estadual - 3ª Etapa - Carazinho/RS - 2025</v>
      </c>
      <c r="B677" s="25">
        <v>9</v>
      </c>
      <c r="C677" s="26" t="s">
        <v>296</v>
      </c>
      <c r="D677" s="26" t="s">
        <v>61</v>
      </c>
      <c r="E677" s="25" t="s">
        <v>110</v>
      </c>
      <c r="F677" s="26" t="s">
        <v>283</v>
      </c>
      <c r="G677" s="24">
        <f t="shared" si="22"/>
        <v>0</v>
      </c>
    </row>
    <row r="678" spans="1:7" x14ac:dyDescent="0.2">
      <c r="A678" s="24" t="str">
        <f t="shared" si="23"/>
        <v>MAURÍCIO LEOPOLD SILVA-ABSOLUTO F (MAS)-TMB Estadual - 3ª Etapa - Carazinho/RS - 2025</v>
      </c>
      <c r="B678" s="25">
        <v>17</v>
      </c>
      <c r="C678" s="26" t="s">
        <v>260</v>
      </c>
      <c r="D678" s="26" t="s">
        <v>36</v>
      </c>
      <c r="E678" s="25" t="s">
        <v>110</v>
      </c>
      <c r="F678" s="26" t="s">
        <v>283</v>
      </c>
      <c r="G678" s="24">
        <f t="shared" si="22"/>
        <v>0</v>
      </c>
    </row>
    <row r="679" spans="1:7" x14ac:dyDescent="0.2">
      <c r="A679" s="24" t="str">
        <f t="shared" si="23"/>
        <v>MARCELO OLIVEIRA KNEBEL-ABSOLUTO F (MAS)-TMB Estadual - 3ª Etapa - Carazinho/RS - 2025</v>
      </c>
      <c r="B679" s="25">
        <v>17</v>
      </c>
      <c r="C679" s="26" t="s">
        <v>228</v>
      </c>
      <c r="D679" s="26" t="s">
        <v>73</v>
      </c>
      <c r="E679" s="25" t="s">
        <v>110</v>
      </c>
      <c r="F679" s="26" t="s">
        <v>283</v>
      </c>
      <c r="G679" s="24">
        <f t="shared" si="22"/>
        <v>0</v>
      </c>
    </row>
    <row r="680" spans="1:7" x14ac:dyDescent="0.2">
      <c r="A680" s="24" t="str">
        <f t="shared" si="23"/>
        <v>CASSIANO DUPONT FERRI-ABSOLUTO F (MAS)-TMB Estadual - 3ª Etapa - Carazinho/RS - 2025</v>
      </c>
      <c r="B680" s="25">
        <v>17</v>
      </c>
      <c r="C680" s="26" t="s">
        <v>297</v>
      </c>
      <c r="D680" s="26" t="s">
        <v>91</v>
      </c>
      <c r="E680" s="25" t="s">
        <v>110</v>
      </c>
      <c r="F680" s="26" t="s">
        <v>283</v>
      </c>
      <c r="G680" s="24">
        <f t="shared" si="22"/>
        <v>0</v>
      </c>
    </row>
    <row r="681" spans="1:7" x14ac:dyDescent="0.2">
      <c r="A681" s="24" t="str">
        <f t="shared" si="23"/>
        <v>MURILO SIMIONI MEZZALIRA-ABSOLUTO F (MAS)-TMB Estadual - 3ª Etapa - Carazinho/RS - 2025</v>
      </c>
      <c r="B681" s="25">
        <v>17</v>
      </c>
      <c r="C681" s="26" t="s">
        <v>151</v>
      </c>
      <c r="D681" s="26" t="s">
        <v>91</v>
      </c>
      <c r="E681" s="25" t="s">
        <v>110</v>
      </c>
      <c r="F681" s="26" t="s">
        <v>283</v>
      </c>
      <c r="G681" s="24">
        <f t="shared" si="22"/>
        <v>0</v>
      </c>
    </row>
    <row r="682" spans="1:7" x14ac:dyDescent="0.2">
      <c r="A682" s="24" t="str">
        <f t="shared" si="23"/>
        <v>IURI DA SILVA MACHT-ABSOLUTO F (MAS)-TMB Estadual - 3ª Etapa - Carazinho/RS - 2025</v>
      </c>
      <c r="B682" s="25">
        <v>17</v>
      </c>
      <c r="C682" s="26" t="s">
        <v>158</v>
      </c>
      <c r="D682" s="26" t="s">
        <v>51</v>
      </c>
      <c r="E682" s="25" t="s">
        <v>110</v>
      </c>
      <c r="F682" s="26" t="s">
        <v>283</v>
      </c>
      <c r="G682" s="24">
        <f t="shared" si="22"/>
        <v>0</v>
      </c>
    </row>
    <row r="683" spans="1:7" x14ac:dyDescent="0.2">
      <c r="A683" s="24" t="str">
        <f t="shared" si="23"/>
        <v>JOÃO PAULO CASTRO DA SILVA NETO -ABSOLUTO F (MAS)-TMB Estadual - 3ª Etapa - Carazinho/RS - 2025</v>
      </c>
      <c r="B683" s="25">
        <v>17</v>
      </c>
      <c r="C683" s="26" t="s">
        <v>132</v>
      </c>
      <c r="D683" s="26" t="s">
        <v>30</v>
      </c>
      <c r="E683" s="25" t="s">
        <v>110</v>
      </c>
      <c r="F683" s="26" t="s">
        <v>283</v>
      </c>
      <c r="G683" s="24">
        <f t="shared" si="22"/>
        <v>0</v>
      </c>
    </row>
    <row r="684" spans="1:7" x14ac:dyDescent="0.2">
      <c r="A684" s="24" t="str">
        <f t="shared" si="23"/>
        <v>ARTHUR LOPES.WENDT -ABSOLUTO F (MAS)-TMB Estadual - 3ª Etapa - Carazinho/RS - 2025</v>
      </c>
      <c r="B684" s="25">
        <v>17</v>
      </c>
      <c r="C684" s="26" t="s">
        <v>169</v>
      </c>
      <c r="D684" s="26" t="s">
        <v>73</v>
      </c>
      <c r="E684" s="25" t="s">
        <v>110</v>
      </c>
      <c r="F684" s="26" t="s">
        <v>283</v>
      </c>
      <c r="G684" s="24">
        <f t="shared" si="22"/>
        <v>0</v>
      </c>
    </row>
    <row r="685" spans="1:7" x14ac:dyDescent="0.2">
      <c r="A685" s="24" t="str">
        <f t="shared" si="23"/>
        <v>CARLOS EDUARDO DOS SANTOS FLECK -ABSOLUTO F (MAS)-TMB Estadual - 3ª Etapa - Carazinho/RS - 2025</v>
      </c>
      <c r="B685" s="25">
        <v>17</v>
      </c>
      <c r="C685" s="26" t="s">
        <v>149</v>
      </c>
      <c r="D685" s="26" t="s">
        <v>30</v>
      </c>
      <c r="E685" s="25" t="s">
        <v>110</v>
      </c>
      <c r="F685" s="26" t="s">
        <v>283</v>
      </c>
      <c r="G685" s="24">
        <f t="shared" si="22"/>
        <v>0</v>
      </c>
    </row>
    <row r="686" spans="1:7" x14ac:dyDescent="0.2">
      <c r="A686" s="24" t="str">
        <f t="shared" si="23"/>
        <v>ROQUE WAGNER-ABSOLUTO F (MAS)-TMB Estadual - 3ª Etapa - Carazinho/RS - 2025</v>
      </c>
      <c r="B686" s="25">
        <v>33</v>
      </c>
      <c r="C686" s="26" t="s">
        <v>168</v>
      </c>
      <c r="D686" s="26" t="s">
        <v>73</v>
      </c>
      <c r="E686" s="25" t="s">
        <v>110</v>
      </c>
      <c r="F686" s="26" t="s">
        <v>283</v>
      </c>
      <c r="G686" s="24">
        <f t="shared" si="22"/>
        <v>0</v>
      </c>
    </row>
    <row r="687" spans="1:7" x14ac:dyDescent="0.2">
      <c r="A687" s="24" t="str">
        <f t="shared" si="23"/>
        <v>MIGUEL DINIZ SONDA-ABSOLUTO F (MAS)-TMB Estadual - 3ª Etapa - Carazinho/RS - 2025</v>
      </c>
      <c r="B687" s="25">
        <v>33</v>
      </c>
      <c r="C687" s="26" t="s">
        <v>148</v>
      </c>
      <c r="D687" s="26" t="s">
        <v>33</v>
      </c>
      <c r="E687" s="25" t="s">
        <v>110</v>
      </c>
      <c r="F687" s="26" t="s">
        <v>283</v>
      </c>
      <c r="G687" s="24">
        <f t="shared" si="22"/>
        <v>0</v>
      </c>
    </row>
    <row r="688" spans="1:7" x14ac:dyDescent="0.2">
      <c r="A688" s="24" t="str">
        <f t="shared" si="23"/>
        <v>JOÃO MENDES DE OLIVEIRA JUNIOR-ABSOLUTO F (MAS)-TMB Estadual - 3ª Etapa - Carazinho/RS - 2025</v>
      </c>
      <c r="B688" s="25">
        <v>33</v>
      </c>
      <c r="C688" s="26" t="s">
        <v>133</v>
      </c>
      <c r="D688" s="26" t="s">
        <v>47</v>
      </c>
      <c r="E688" s="25" t="s">
        <v>110</v>
      </c>
      <c r="F688" s="26" t="s">
        <v>283</v>
      </c>
      <c r="G688" s="24">
        <f t="shared" si="22"/>
        <v>0</v>
      </c>
    </row>
    <row r="689" spans="1:7" x14ac:dyDescent="0.2">
      <c r="A689" s="24" t="str">
        <f t="shared" si="23"/>
        <v>PEDRO HENRIQUE MENEGAT-ABSOLUTO F (MAS)-TMB Estadual - 3ª Etapa - Carazinho/RS - 2025</v>
      </c>
      <c r="B689" s="25">
        <v>33</v>
      </c>
      <c r="C689" s="26" t="s">
        <v>138</v>
      </c>
      <c r="D689" s="26" t="s">
        <v>44</v>
      </c>
      <c r="E689" s="25" t="s">
        <v>110</v>
      </c>
      <c r="F689" s="26" t="s">
        <v>283</v>
      </c>
      <c r="G689" s="24">
        <f t="shared" si="22"/>
        <v>0</v>
      </c>
    </row>
    <row r="690" spans="1:7" x14ac:dyDescent="0.2">
      <c r="A690" s="24" t="str">
        <f t="shared" si="23"/>
        <v>RICHIELI RUBEN VIDOR-ABSOLUTO F (MAS)-TMB Estadual - 3ª Etapa - Carazinho/RS - 2025</v>
      </c>
      <c r="B690" s="25">
        <v>33</v>
      </c>
      <c r="C690" s="26" t="s">
        <v>298</v>
      </c>
      <c r="D690" s="26" t="s">
        <v>53</v>
      </c>
      <c r="E690" s="25" t="s">
        <v>110</v>
      </c>
      <c r="F690" s="26" t="s">
        <v>283</v>
      </c>
      <c r="G690" s="24">
        <f t="shared" si="22"/>
        <v>0</v>
      </c>
    </row>
    <row r="691" spans="1:7" x14ac:dyDescent="0.2">
      <c r="A691" s="24" t="str">
        <f t="shared" si="23"/>
        <v>CLÉVERSON SIDINEI.WENDT -ABSOLUTO F (MAS)-TMB Estadual - 3ª Etapa - Carazinho/RS - 2025</v>
      </c>
      <c r="B691" s="25">
        <v>33</v>
      </c>
      <c r="C691" s="26" t="s">
        <v>143</v>
      </c>
      <c r="D691" s="26" t="s">
        <v>73</v>
      </c>
      <c r="E691" s="25" t="s">
        <v>110</v>
      </c>
      <c r="F691" s="26" t="s">
        <v>283</v>
      </c>
      <c r="G691" s="24">
        <f t="shared" si="22"/>
        <v>0</v>
      </c>
    </row>
    <row r="692" spans="1:7" x14ac:dyDescent="0.2">
      <c r="A692" s="24" t="str">
        <f t="shared" si="23"/>
        <v>LORENZO MESS HASHIMOTO-ABSOLUTO F (MAS)-TMB Estadual - 3ª Etapa - Carazinho/RS - 2025</v>
      </c>
      <c r="B692" s="25">
        <v>33</v>
      </c>
      <c r="C692" s="26" t="s">
        <v>142</v>
      </c>
      <c r="D692" s="26" t="s">
        <v>73</v>
      </c>
      <c r="E692" s="25" t="s">
        <v>110</v>
      </c>
      <c r="F692" s="26" t="s">
        <v>283</v>
      </c>
      <c r="G692" s="24">
        <f t="shared" si="22"/>
        <v>0</v>
      </c>
    </row>
    <row r="693" spans="1:7" x14ac:dyDescent="0.2">
      <c r="A693" s="24" t="str">
        <f t="shared" si="23"/>
        <v>FRANCESCO PAGANI GALVÃO-ABSOLUTO F (MAS)-TMB Estadual - 3ª Etapa - Carazinho/RS - 2025</v>
      </c>
      <c r="B693" s="25">
        <v>33</v>
      </c>
      <c r="C693" s="26" t="s">
        <v>299</v>
      </c>
      <c r="D693" s="26" t="s">
        <v>300</v>
      </c>
      <c r="E693" s="25" t="s">
        <v>110</v>
      </c>
      <c r="F693" s="26" t="s">
        <v>283</v>
      </c>
      <c r="G693" s="24">
        <f t="shared" si="22"/>
        <v>0</v>
      </c>
    </row>
    <row r="694" spans="1:7" x14ac:dyDescent="0.2">
      <c r="A694" s="24" t="str">
        <f t="shared" si="23"/>
        <v>JOSIAS LEÃO-ABSOLUTO F (MAS)-TMB Estadual - 3ª Etapa - Carazinho/RS - 2025</v>
      </c>
      <c r="B694" s="25">
        <v>33</v>
      </c>
      <c r="C694" s="26" t="s">
        <v>301</v>
      </c>
      <c r="D694" s="26" t="s">
        <v>53</v>
      </c>
      <c r="E694" s="25" t="s">
        <v>110</v>
      </c>
      <c r="F694" s="26" t="s">
        <v>283</v>
      </c>
      <c r="G694" s="24">
        <f t="shared" si="22"/>
        <v>0</v>
      </c>
    </row>
    <row r="695" spans="1:7" x14ac:dyDescent="0.2">
      <c r="A695" s="24" t="str">
        <f t="shared" si="23"/>
        <v>JOÃO FRANCISCO MONTEIRO VIEIRA-ABSOLUTO F (MAS)-TMB Estadual - 3ª Etapa - Carazinho/RS - 2025</v>
      </c>
      <c r="B695" s="25">
        <v>33</v>
      </c>
      <c r="C695" s="26" t="s">
        <v>124</v>
      </c>
      <c r="D695" s="26" t="s">
        <v>53</v>
      </c>
      <c r="E695" s="25" t="s">
        <v>110</v>
      </c>
      <c r="F695" s="26" t="s">
        <v>283</v>
      </c>
      <c r="G695" s="24">
        <f t="shared" si="22"/>
        <v>0</v>
      </c>
    </row>
    <row r="696" spans="1:7" x14ac:dyDescent="0.2">
      <c r="A696" s="24" t="str">
        <f t="shared" si="23"/>
        <v>LUIZ ALBERTO DE MORAES CABRAL -ABSOLUTO F (MAS)-TMB Estadual - 3ª Etapa - Carazinho/RS - 2025</v>
      </c>
      <c r="B696" s="25">
        <v>33</v>
      </c>
      <c r="C696" s="26" t="s">
        <v>139</v>
      </c>
      <c r="D696" s="26" t="s">
        <v>30</v>
      </c>
      <c r="E696" s="25" t="s">
        <v>110</v>
      </c>
      <c r="F696" s="26" t="s">
        <v>283</v>
      </c>
      <c r="G696" s="24">
        <f t="shared" si="22"/>
        <v>0</v>
      </c>
    </row>
    <row r="697" spans="1:7" x14ac:dyDescent="0.2">
      <c r="A697" s="24" t="str">
        <f t="shared" si="23"/>
        <v>ANTONIO MARTINS JUNIOR-ABSOLUTO F (MAS)-TMB Estadual - 3ª Etapa - Carazinho/RS - 2025</v>
      </c>
      <c r="B697" s="25">
        <v>33</v>
      </c>
      <c r="C697" s="26" t="s">
        <v>302</v>
      </c>
      <c r="D697" s="26" t="s">
        <v>53</v>
      </c>
      <c r="E697" s="25" t="s">
        <v>110</v>
      </c>
      <c r="F697" s="26" t="s">
        <v>283</v>
      </c>
      <c r="G697" s="24">
        <f t="shared" si="22"/>
        <v>0</v>
      </c>
    </row>
    <row r="698" spans="1:7" ht="15" x14ac:dyDescent="0.25">
      <c r="A698" s="24" t="str">
        <f t="shared" si="23"/>
        <v>--</v>
      </c>
      <c r="B698" s="27" t="s">
        <v>171</v>
      </c>
      <c r="C698" s="26"/>
      <c r="D698" s="26"/>
      <c r="E698" s="26"/>
      <c r="F698" s="26"/>
      <c r="G698" s="24">
        <f t="shared" si="22"/>
        <v>0</v>
      </c>
    </row>
    <row r="699" spans="1:7" x14ac:dyDescent="0.2">
      <c r="A699" s="24" t="str">
        <f t="shared" si="23"/>
        <v>BRENDA NATHALIA TRUJILLO ARENAS-ADULTO (FEM)-TMB Estadual - 3ª Etapa - Carazinho/RS - 2025</v>
      </c>
      <c r="B699" s="25">
        <v>1</v>
      </c>
      <c r="C699" s="26" t="s">
        <v>58</v>
      </c>
      <c r="D699" s="26" t="s">
        <v>30</v>
      </c>
      <c r="E699" s="25" t="s">
        <v>172</v>
      </c>
      <c r="F699" s="26" t="s">
        <v>283</v>
      </c>
      <c r="G699" s="24">
        <f t="shared" si="22"/>
        <v>200</v>
      </c>
    </row>
    <row r="700" spans="1:7" x14ac:dyDescent="0.2">
      <c r="A700" s="24" t="str">
        <f t="shared" si="23"/>
        <v>LUÍSA CUNHA GONÇALVES-ADULTO (FEM)-TMB Estadual - 3ª Etapa - Carazinho/RS - 2025</v>
      </c>
      <c r="B700" s="25">
        <v>2</v>
      </c>
      <c r="C700" s="26" t="s">
        <v>62</v>
      </c>
      <c r="D700" s="26" t="s">
        <v>30</v>
      </c>
      <c r="E700" s="25" t="s">
        <v>172</v>
      </c>
      <c r="F700" s="26" t="s">
        <v>283</v>
      </c>
      <c r="G700" s="24">
        <f t="shared" si="22"/>
        <v>160</v>
      </c>
    </row>
    <row r="701" spans="1:7" x14ac:dyDescent="0.2">
      <c r="A701" s="24" t="str">
        <f t="shared" si="23"/>
        <v>ESTELA MOSCHETTA EIDELWEIN-ADULTO (FEM)-TMB Estadual - 3ª Etapa - Carazinho/RS - 2025</v>
      </c>
      <c r="B701" s="25">
        <v>3</v>
      </c>
      <c r="C701" s="26" t="s">
        <v>66</v>
      </c>
      <c r="D701" s="26" t="s">
        <v>30</v>
      </c>
      <c r="E701" s="25" t="s">
        <v>172</v>
      </c>
      <c r="F701" s="26" t="s">
        <v>283</v>
      </c>
      <c r="G701" s="24">
        <f t="shared" si="22"/>
        <v>120</v>
      </c>
    </row>
    <row r="702" spans="1:7" x14ac:dyDescent="0.2">
      <c r="A702" s="24" t="str">
        <f t="shared" si="23"/>
        <v>AMANDA MOHR-ADULTO (FEM)-TMB Estadual - 3ª Etapa - Carazinho/RS - 2025</v>
      </c>
      <c r="B702" s="25">
        <v>3</v>
      </c>
      <c r="C702" s="26" t="s">
        <v>65</v>
      </c>
      <c r="D702" s="26" t="s">
        <v>30</v>
      </c>
      <c r="E702" s="25" t="s">
        <v>172</v>
      </c>
      <c r="F702" s="26" t="s">
        <v>283</v>
      </c>
      <c r="G702" s="24">
        <f t="shared" si="22"/>
        <v>120</v>
      </c>
    </row>
    <row r="703" spans="1:7" ht="15" x14ac:dyDescent="0.25">
      <c r="A703" s="24" t="str">
        <f t="shared" si="23"/>
        <v>--</v>
      </c>
      <c r="B703" s="27" t="s">
        <v>173</v>
      </c>
      <c r="C703" s="26"/>
      <c r="D703" s="26"/>
      <c r="E703" s="26"/>
      <c r="F703" s="26"/>
      <c r="G703" s="24">
        <f t="shared" si="22"/>
        <v>0</v>
      </c>
    </row>
    <row r="704" spans="1:7" x14ac:dyDescent="0.2">
      <c r="A704" s="24" t="str">
        <f t="shared" si="23"/>
        <v>MURILO ROTTMANN BANDEIRA-ADULTO (MAS)-TMB Estadual - 3ª Etapa - Carazinho/RS - 2025</v>
      </c>
      <c r="B704" s="25">
        <v>1</v>
      </c>
      <c r="C704" s="26" t="s">
        <v>175</v>
      </c>
      <c r="D704" s="26" t="s">
        <v>36</v>
      </c>
      <c r="E704" s="25" t="s">
        <v>174</v>
      </c>
      <c r="F704" s="26" t="s">
        <v>283</v>
      </c>
      <c r="G704" s="24">
        <f t="shared" si="22"/>
        <v>200</v>
      </c>
    </row>
    <row r="705" spans="1:7" x14ac:dyDescent="0.2">
      <c r="A705" s="24" t="str">
        <f t="shared" si="23"/>
        <v>LUÍS HENRIQUE OLCZEVSKI-ADULTO (MAS)-TMB Estadual - 3ª Etapa - Carazinho/RS - 2025</v>
      </c>
      <c r="B705" s="25">
        <v>2</v>
      </c>
      <c r="C705" s="26" t="s">
        <v>52</v>
      </c>
      <c r="D705" s="26" t="s">
        <v>53</v>
      </c>
      <c r="E705" s="25" t="s">
        <v>174</v>
      </c>
      <c r="F705" s="26" t="s">
        <v>283</v>
      </c>
      <c r="G705" s="24">
        <f t="shared" si="22"/>
        <v>160</v>
      </c>
    </row>
    <row r="706" spans="1:7" x14ac:dyDescent="0.2">
      <c r="A706" s="24" t="str">
        <f t="shared" si="23"/>
        <v>EDUARDO KURTZ BATISTA-ADULTO (MAS)-TMB Estadual - 3ª Etapa - Carazinho/RS - 2025</v>
      </c>
      <c r="B706" s="25">
        <v>3</v>
      </c>
      <c r="C706" s="26" t="s">
        <v>287</v>
      </c>
      <c r="D706" s="26" t="s">
        <v>53</v>
      </c>
      <c r="E706" s="25" t="s">
        <v>174</v>
      </c>
      <c r="F706" s="26" t="s">
        <v>283</v>
      </c>
      <c r="G706" s="24">
        <f t="shared" si="22"/>
        <v>120</v>
      </c>
    </row>
    <row r="707" spans="1:7" x14ac:dyDescent="0.2">
      <c r="A707" s="24" t="str">
        <f t="shared" si="23"/>
        <v>PEDRO GOTTEMS-ADULTO (MAS)-TMB Estadual - 3ª Etapa - Carazinho/RS - 2025</v>
      </c>
      <c r="B707" s="25">
        <v>3</v>
      </c>
      <c r="C707" s="26" t="s">
        <v>72</v>
      </c>
      <c r="D707" s="26" t="s">
        <v>73</v>
      </c>
      <c r="E707" s="25" t="s">
        <v>174</v>
      </c>
      <c r="F707" s="26" t="s">
        <v>283</v>
      </c>
      <c r="G707" s="24">
        <f t="shared" si="22"/>
        <v>120</v>
      </c>
    </row>
    <row r="708" spans="1:7" x14ac:dyDescent="0.2">
      <c r="A708" s="24" t="str">
        <f t="shared" si="23"/>
        <v>RENAN REMOR OLIVEIRA-ADULTO (MAS)-TMB Estadual - 3ª Etapa - Carazinho/RS - 2025</v>
      </c>
      <c r="B708" s="25">
        <v>5</v>
      </c>
      <c r="C708" s="26" t="s">
        <v>88</v>
      </c>
      <c r="D708" s="26" t="s">
        <v>53</v>
      </c>
      <c r="E708" s="25" t="s">
        <v>174</v>
      </c>
      <c r="F708" s="26" t="s">
        <v>283</v>
      </c>
      <c r="G708" s="24">
        <f t="shared" si="22"/>
        <v>60</v>
      </c>
    </row>
    <row r="709" spans="1:7" x14ac:dyDescent="0.2">
      <c r="A709" s="24" t="str">
        <f t="shared" si="23"/>
        <v>GUSTAVO HENRIQUE RAMOS DA SILVA-ADULTO (MAS)-TMB Estadual - 3ª Etapa - Carazinho/RS - 2025</v>
      </c>
      <c r="B709" s="25">
        <v>5</v>
      </c>
      <c r="C709" s="26" t="s">
        <v>48</v>
      </c>
      <c r="D709" s="26" t="s">
        <v>30</v>
      </c>
      <c r="E709" s="25" t="s">
        <v>174</v>
      </c>
      <c r="F709" s="26" t="s">
        <v>283</v>
      </c>
      <c r="G709" s="24">
        <f t="shared" si="22"/>
        <v>60</v>
      </c>
    </row>
    <row r="710" spans="1:7" x14ac:dyDescent="0.2">
      <c r="A710" s="24" t="str">
        <f t="shared" si="23"/>
        <v>MAURICIO MEZZALIRA-ADULTO (MAS)-TMB Estadual - 3ª Etapa - Carazinho/RS - 2025</v>
      </c>
      <c r="B710" s="25">
        <v>5</v>
      </c>
      <c r="C710" s="26" t="s">
        <v>111</v>
      </c>
      <c r="D710" s="26" t="s">
        <v>91</v>
      </c>
      <c r="E710" s="25" t="s">
        <v>174</v>
      </c>
      <c r="F710" s="26" t="s">
        <v>283</v>
      </c>
      <c r="G710" s="24">
        <f t="shared" ref="G710:G773" si="24">IF(B710=1,200,IF(B710=2,160,IF(B710=3,120,IF(B710=5,60,IF(B710=6,60,IF(B710=7,60,IF(B710=8,60,0)))))))</f>
        <v>60</v>
      </c>
    </row>
    <row r="711" spans="1:7" x14ac:dyDescent="0.2">
      <c r="A711" s="24" t="str">
        <f t="shared" si="23"/>
        <v>ABNER GILLIAN KRUGER ARAIS-ADULTO (MAS)-TMB Estadual - 3ª Etapa - Carazinho/RS - 2025</v>
      </c>
      <c r="B711" s="25">
        <v>5</v>
      </c>
      <c r="C711" s="26" t="s">
        <v>291</v>
      </c>
      <c r="D711" s="26" t="s">
        <v>30</v>
      </c>
      <c r="E711" s="25" t="s">
        <v>174</v>
      </c>
      <c r="F711" s="26" t="s">
        <v>283</v>
      </c>
      <c r="G711" s="24">
        <f t="shared" si="24"/>
        <v>60</v>
      </c>
    </row>
    <row r="712" spans="1:7" x14ac:dyDescent="0.2">
      <c r="A712" s="24" t="str">
        <f t="shared" si="23"/>
        <v>EDUARDO LEVANDOVSKI-ADULTO (MAS)-TMB Estadual - 3ª Etapa - Carazinho/RS - 2025</v>
      </c>
      <c r="B712" s="25">
        <v>9</v>
      </c>
      <c r="C712" s="26" t="s">
        <v>135</v>
      </c>
      <c r="D712" s="26" t="s">
        <v>30</v>
      </c>
      <c r="E712" s="25" t="s">
        <v>174</v>
      </c>
      <c r="F712" s="26" t="s">
        <v>283</v>
      </c>
      <c r="G712" s="24">
        <f t="shared" si="24"/>
        <v>0</v>
      </c>
    </row>
    <row r="713" spans="1:7" x14ac:dyDescent="0.2">
      <c r="A713" s="24" t="str">
        <f t="shared" si="23"/>
        <v>MURILO BART OTEIRO-ADULTO (MAS)-TMB Estadual - 3ª Etapa - Carazinho/RS - 2025</v>
      </c>
      <c r="B713" s="25">
        <v>9</v>
      </c>
      <c r="C713" s="26" t="s">
        <v>289</v>
      </c>
      <c r="D713" s="26" t="s">
        <v>53</v>
      </c>
      <c r="E713" s="25" t="s">
        <v>174</v>
      </c>
      <c r="F713" s="26" t="s">
        <v>283</v>
      </c>
      <c r="G713" s="24">
        <f t="shared" si="24"/>
        <v>0</v>
      </c>
    </row>
    <row r="714" spans="1:7" x14ac:dyDescent="0.2">
      <c r="A714" s="24" t="str">
        <f t="shared" si="23"/>
        <v>BRUNO VITOR BORN-ADULTO (MAS)-TMB Estadual - 3ª Etapa - Carazinho/RS - 2025</v>
      </c>
      <c r="B714" s="25">
        <v>9</v>
      </c>
      <c r="C714" s="26" t="s">
        <v>161</v>
      </c>
      <c r="D714" s="26" t="s">
        <v>73</v>
      </c>
      <c r="E714" s="25" t="s">
        <v>174</v>
      </c>
      <c r="F714" s="26" t="s">
        <v>283</v>
      </c>
      <c r="G714" s="24">
        <f t="shared" si="24"/>
        <v>0</v>
      </c>
    </row>
    <row r="715" spans="1:7" x14ac:dyDescent="0.2">
      <c r="A715" s="24" t="str">
        <f t="shared" si="23"/>
        <v>LEONARDO MARTINS-ADULTO (MAS)-TMB Estadual - 3ª Etapa - Carazinho/RS - 2025</v>
      </c>
      <c r="B715" s="25">
        <v>9</v>
      </c>
      <c r="C715" s="26" t="s">
        <v>77</v>
      </c>
      <c r="D715" s="26" t="s">
        <v>73</v>
      </c>
      <c r="E715" s="25" t="s">
        <v>174</v>
      </c>
      <c r="F715" s="26" t="s">
        <v>283</v>
      </c>
      <c r="G715" s="24">
        <f t="shared" si="24"/>
        <v>0</v>
      </c>
    </row>
    <row r="716" spans="1:7" x14ac:dyDescent="0.2">
      <c r="A716" s="24" t="str">
        <f t="shared" si="23"/>
        <v>ARTUR VARGAS DOS REIS-ADULTO (MAS)-TMB Estadual - 3ª Etapa - Carazinho/RS - 2025</v>
      </c>
      <c r="B716" s="25">
        <v>9</v>
      </c>
      <c r="C716" s="26" t="s">
        <v>129</v>
      </c>
      <c r="D716" s="26" t="s">
        <v>20</v>
      </c>
      <c r="E716" s="25" t="s">
        <v>174</v>
      </c>
      <c r="F716" s="26" t="s">
        <v>283</v>
      </c>
      <c r="G716" s="24">
        <f t="shared" si="24"/>
        <v>0</v>
      </c>
    </row>
    <row r="717" spans="1:7" ht="15" x14ac:dyDescent="0.25">
      <c r="A717" s="24" t="str">
        <f t="shared" si="23"/>
        <v>--</v>
      </c>
      <c r="B717" s="27" t="s">
        <v>176</v>
      </c>
      <c r="C717" s="26"/>
      <c r="D717" s="26"/>
      <c r="E717" s="26"/>
      <c r="F717" s="26"/>
      <c r="G717" s="24">
        <f t="shared" si="24"/>
        <v>0</v>
      </c>
    </row>
    <row r="718" spans="1:7" x14ac:dyDescent="0.2">
      <c r="A718" s="24" t="str">
        <f t="shared" si="23"/>
        <v>KALLYNA CIRINO FERNANDES-LADY 30-TMB Estadual - 3ª Etapa - Carazinho/RS - 2025</v>
      </c>
      <c r="B718" s="25">
        <v>1</v>
      </c>
      <c r="C718" s="26" t="s">
        <v>37</v>
      </c>
      <c r="D718" s="26" t="s">
        <v>20</v>
      </c>
      <c r="E718" s="25" t="s">
        <v>177</v>
      </c>
      <c r="F718" s="26" t="s">
        <v>283</v>
      </c>
      <c r="G718" s="24">
        <f t="shared" si="24"/>
        <v>200</v>
      </c>
    </row>
    <row r="719" spans="1:7" x14ac:dyDescent="0.2">
      <c r="A719" s="24" t="str">
        <f t="shared" si="23"/>
        <v>LIJANE MIKOLASKI BELUSSO-LADY 30-TMB Estadual - 3ª Etapa - Carazinho/RS - 2025</v>
      </c>
      <c r="B719" s="25">
        <v>2</v>
      </c>
      <c r="C719" s="26" t="s">
        <v>63</v>
      </c>
      <c r="D719" s="26" t="s">
        <v>20</v>
      </c>
      <c r="E719" s="25" t="s">
        <v>177</v>
      </c>
      <c r="F719" s="26" t="s">
        <v>283</v>
      </c>
      <c r="G719" s="24">
        <f t="shared" si="24"/>
        <v>160</v>
      </c>
    </row>
    <row r="720" spans="1:7" x14ac:dyDescent="0.2">
      <c r="A720" s="24" t="str">
        <f t="shared" si="23"/>
        <v>ANDRÉIA DE GIACOMETTI-LADY 30-TMB Estadual - 3ª Etapa - Carazinho/RS - 2025</v>
      </c>
      <c r="B720" s="25">
        <v>3</v>
      </c>
      <c r="C720" s="26" t="s">
        <v>70</v>
      </c>
      <c r="D720" s="26" t="s">
        <v>20</v>
      </c>
      <c r="E720" s="25" t="s">
        <v>177</v>
      </c>
      <c r="F720" s="26" t="s">
        <v>283</v>
      </c>
      <c r="G720" s="24">
        <f t="shared" si="24"/>
        <v>120</v>
      </c>
    </row>
    <row r="721" spans="1:7" x14ac:dyDescent="0.2">
      <c r="A721" s="24" t="str">
        <f t="shared" si="23"/>
        <v>JANETE  CANTARELI-LADY 30-TMB Estadual - 3ª Etapa - Carazinho/RS - 2025</v>
      </c>
      <c r="B721" s="25">
        <v>3</v>
      </c>
      <c r="C721" s="26" t="s">
        <v>303</v>
      </c>
      <c r="D721" s="26" t="s">
        <v>20</v>
      </c>
      <c r="E721" s="25" t="s">
        <v>177</v>
      </c>
      <c r="F721" s="26" t="s">
        <v>283</v>
      </c>
      <c r="G721" s="24">
        <f t="shared" si="24"/>
        <v>120</v>
      </c>
    </row>
    <row r="722" spans="1:7" ht="15" x14ac:dyDescent="0.25">
      <c r="A722" s="24" t="str">
        <f t="shared" si="23"/>
        <v>--</v>
      </c>
      <c r="B722" s="27" t="s">
        <v>178</v>
      </c>
      <c r="C722" s="26"/>
      <c r="D722" s="26"/>
      <c r="E722" s="26"/>
      <c r="F722" s="26"/>
      <c r="G722" s="24">
        <f t="shared" si="24"/>
        <v>0</v>
      </c>
    </row>
    <row r="723" spans="1:7" x14ac:dyDescent="0.2">
      <c r="A723" s="24" t="str">
        <f t="shared" si="23"/>
        <v>ADRIANO PREIS-SÊNIOR 30-TMB Estadual - 3ª Etapa - Carazinho/RS - 2025</v>
      </c>
      <c r="B723" s="25">
        <v>1</v>
      </c>
      <c r="C723" s="26" t="s">
        <v>50</v>
      </c>
      <c r="D723" s="26" t="s">
        <v>51</v>
      </c>
      <c r="E723" s="25" t="s">
        <v>179</v>
      </c>
      <c r="F723" s="26" t="s">
        <v>283</v>
      </c>
      <c r="G723" s="24">
        <f t="shared" si="24"/>
        <v>200</v>
      </c>
    </row>
    <row r="724" spans="1:7" x14ac:dyDescent="0.2">
      <c r="A724" s="24" t="str">
        <f t="shared" ref="A724:A787" si="25">_xlfn.CONCAT(C724,"-",E724,"-",F724)</f>
        <v>HUMBERTO EDUARDO CÂMARA SCHMIDT-SÊNIOR 30-TMB Estadual - 3ª Etapa - Carazinho/RS - 2025</v>
      </c>
      <c r="B724" s="25">
        <v>2</v>
      </c>
      <c r="C724" s="26" t="s">
        <v>46</v>
      </c>
      <c r="D724" s="26" t="s">
        <v>47</v>
      </c>
      <c r="E724" s="25" t="s">
        <v>179</v>
      </c>
      <c r="F724" s="26" t="s">
        <v>283</v>
      </c>
      <c r="G724" s="24">
        <f t="shared" si="24"/>
        <v>160</v>
      </c>
    </row>
    <row r="725" spans="1:7" x14ac:dyDescent="0.2">
      <c r="A725" s="24" t="str">
        <f t="shared" si="25"/>
        <v>CRISTIAN SANTOS FRIGOTTO-SÊNIOR 30-TMB Estadual - 3ª Etapa - Carazinho/RS - 2025</v>
      </c>
      <c r="B725" s="25">
        <v>3</v>
      </c>
      <c r="C725" s="26" t="s">
        <v>90</v>
      </c>
      <c r="D725" s="26" t="s">
        <v>91</v>
      </c>
      <c r="E725" s="25" t="s">
        <v>179</v>
      </c>
      <c r="F725" s="26" t="s">
        <v>283</v>
      </c>
      <c r="G725" s="24">
        <f t="shared" si="24"/>
        <v>120</v>
      </c>
    </row>
    <row r="726" spans="1:7" x14ac:dyDescent="0.2">
      <c r="A726" s="24" t="str">
        <f t="shared" si="25"/>
        <v>TIAGO DA SILVA -SÊNIOR 30-TMB Estadual - 3ª Etapa - Carazinho/RS - 2025</v>
      </c>
      <c r="B726" s="25">
        <v>3</v>
      </c>
      <c r="C726" s="26" t="s">
        <v>75</v>
      </c>
      <c r="D726" s="26" t="s">
        <v>47</v>
      </c>
      <c r="E726" s="25" t="s">
        <v>179</v>
      </c>
      <c r="F726" s="26" t="s">
        <v>283</v>
      </c>
      <c r="G726" s="24">
        <f t="shared" si="24"/>
        <v>120</v>
      </c>
    </row>
    <row r="727" spans="1:7" x14ac:dyDescent="0.2">
      <c r="A727" s="24" t="str">
        <f t="shared" si="25"/>
        <v>ELSON WILLIAM DE MATOS-SÊNIOR 30-TMB Estadual - 3ª Etapa - Carazinho/RS - 2025</v>
      </c>
      <c r="B727" s="25">
        <v>5</v>
      </c>
      <c r="C727" s="26" t="s">
        <v>121</v>
      </c>
      <c r="D727" s="26" t="s">
        <v>30</v>
      </c>
      <c r="E727" s="25" t="s">
        <v>179</v>
      </c>
      <c r="F727" s="26" t="s">
        <v>283</v>
      </c>
      <c r="G727" s="24">
        <f t="shared" si="24"/>
        <v>60</v>
      </c>
    </row>
    <row r="728" spans="1:7" x14ac:dyDescent="0.2">
      <c r="A728" s="24" t="str">
        <f t="shared" si="25"/>
        <v>THIAGO FERREIRA PRESTES DOS SANTOS-SÊNIOR 30-TMB Estadual - 3ª Etapa - Carazinho/RS - 2025</v>
      </c>
      <c r="B728" s="25">
        <v>5</v>
      </c>
      <c r="C728" s="26" t="s">
        <v>97</v>
      </c>
      <c r="D728" s="26" t="s">
        <v>27</v>
      </c>
      <c r="E728" s="25" t="s">
        <v>179</v>
      </c>
      <c r="F728" s="26" t="s">
        <v>283</v>
      </c>
      <c r="G728" s="24">
        <f t="shared" si="24"/>
        <v>60</v>
      </c>
    </row>
    <row r="729" spans="1:7" x14ac:dyDescent="0.2">
      <c r="A729" s="24" t="str">
        <f t="shared" si="25"/>
        <v>ARTHUR LAVALL DIAS-SÊNIOR 30-TMB Estadual - 3ª Etapa - Carazinho/RS - 2025</v>
      </c>
      <c r="B729" s="25">
        <v>9</v>
      </c>
      <c r="C729" s="26" t="s">
        <v>114</v>
      </c>
      <c r="D729" s="26" t="s">
        <v>27</v>
      </c>
      <c r="E729" s="25" t="s">
        <v>179</v>
      </c>
      <c r="F729" s="26" t="s">
        <v>283</v>
      </c>
      <c r="G729" s="24">
        <f t="shared" si="24"/>
        <v>0</v>
      </c>
    </row>
    <row r="730" spans="1:7" x14ac:dyDescent="0.2">
      <c r="A730" s="24" t="str">
        <f t="shared" si="25"/>
        <v>CASSIANO DUPONT FERRI-SÊNIOR 30-TMB Estadual - 3ª Etapa - Carazinho/RS - 2025</v>
      </c>
      <c r="B730" s="25">
        <v>9</v>
      </c>
      <c r="C730" s="26" t="s">
        <v>297</v>
      </c>
      <c r="D730" s="26" t="s">
        <v>91</v>
      </c>
      <c r="E730" s="25" t="s">
        <v>179</v>
      </c>
      <c r="F730" s="26" t="s">
        <v>283</v>
      </c>
      <c r="G730" s="24">
        <f t="shared" si="24"/>
        <v>0</v>
      </c>
    </row>
    <row r="731" spans="1:7" x14ac:dyDescent="0.2">
      <c r="A731" s="24" t="str">
        <f t="shared" si="25"/>
        <v>ANDRÉ ZUCHETTO-SÊNIOR 30-TMB Estadual - 3ª Etapa - Carazinho/RS - 2025</v>
      </c>
      <c r="B731" s="25">
        <v>9</v>
      </c>
      <c r="C731" s="26" t="s">
        <v>296</v>
      </c>
      <c r="D731" s="26" t="s">
        <v>61</v>
      </c>
      <c r="E731" s="25" t="s">
        <v>179</v>
      </c>
      <c r="F731" s="26" t="s">
        <v>283</v>
      </c>
      <c r="G731" s="24">
        <f t="shared" si="24"/>
        <v>0</v>
      </c>
    </row>
    <row r="732" spans="1:7" x14ac:dyDescent="0.2">
      <c r="A732" s="24" t="str">
        <f t="shared" si="25"/>
        <v>RODRIGO PASA-SÊNIOR 30-TMB Estadual - 3ª Etapa - Carazinho/RS - 2025</v>
      </c>
      <c r="B732" s="25">
        <v>9</v>
      </c>
      <c r="C732" s="26" t="s">
        <v>150</v>
      </c>
      <c r="D732" s="26" t="s">
        <v>30</v>
      </c>
      <c r="E732" s="25" t="s">
        <v>179</v>
      </c>
      <c r="F732" s="26" t="s">
        <v>283</v>
      </c>
      <c r="G732" s="24">
        <f t="shared" si="24"/>
        <v>0</v>
      </c>
    </row>
    <row r="733" spans="1:7" ht="15" x14ac:dyDescent="0.25">
      <c r="A733" s="24" t="str">
        <f t="shared" si="25"/>
        <v>--</v>
      </c>
      <c r="B733" s="27" t="s">
        <v>181</v>
      </c>
      <c r="C733" s="26"/>
      <c r="D733" s="26"/>
      <c r="E733" s="26"/>
      <c r="F733" s="26"/>
      <c r="G733" s="24">
        <f t="shared" si="24"/>
        <v>0</v>
      </c>
    </row>
    <row r="734" spans="1:7" x14ac:dyDescent="0.2">
      <c r="A734" s="24" t="str">
        <f t="shared" si="25"/>
        <v>LEONARDO MIKOLASKI BELUSSO-SUB-09 MAS-TMB Estadual - 3ª Etapa - Carazinho/RS - 2025</v>
      </c>
      <c r="B734" s="25">
        <v>1</v>
      </c>
      <c r="C734" s="26" t="s">
        <v>184</v>
      </c>
      <c r="D734" s="26" t="s">
        <v>20</v>
      </c>
      <c r="E734" s="25" t="s">
        <v>183</v>
      </c>
      <c r="F734" s="26" t="s">
        <v>283</v>
      </c>
      <c r="G734" s="24">
        <f t="shared" si="24"/>
        <v>200</v>
      </c>
    </row>
    <row r="735" spans="1:7" x14ac:dyDescent="0.2">
      <c r="A735" s="24" t="str">
        <f t="shared" si="25"/>
        <v>THIAGO HENRIQUE TOMASINI-SUB-09 MAS-TMB Estadual - 3ª Etapa - Carazinho/RS - 2025</v>
      </c>
      <c r="B735" s="25">
        <v>2</v>
      </c>
      <c r="C735" s="26" t="s">
        <v>185</v>
      </c>
      <c r="D735" s="26" t="s">
        <v>20</v>
      </c>
      <c r="E735" s="25" t="s">
        <v>183</v>
      </c>
      <c r="F735" s="26" t="s">
        <v>283</v>
      </c>
      <c r="G735" s="24">
        <f t="shared" si="24"/>
        <v>160</v>
      </c>
    </row>
    <row r="736" spans="1:7" x14ac:dyDescent="0.2">
      <c r="A736" s="24" t="str">
        <f t="shared" si="25"/>
        <v>HENRIQUE CLAIN IBING BUENO-SUB-09 MAS-TMB Estadual - 3ª Etapa - Carazinho/RS - 2025</v>
      </c>
      <c r="B736" s="25">
        <v>3</v>
      </c>
      <c r="C736" s="26" t="s">
        <v>182</v>
      </c>
      <c r="D736" s="26" t="s">
        <v>53</v>
      </c>
      <c r="E736" s="25" t="s">
        <v>183</v>
      </c>
      <c r="F736" s="26" t="s">
        <v>283</v>
      </c>
      <c r="G736" s="24">
        <f t="shared" si="24"/>
        <v>120</v>
      </c>
    </row>
    <row r="737" spans="1:7" ht="15" x14ac:dyDescent="0.25">
      <c r="A737" s="24" t="str">
        <f t="shared" si="25"/>
        <v>--</v>
      </c>
      <c r="B737" s="27" t="s">
        <v>18</v>
      </c>
      <c r="C737" s="26"/>
      <c r="D737" s="26"/>
      <c r="E737" s="26"/>
      <c r="F737" s="26"/>
      <c r="G737" s="24">
        <f t="shared" si="24"/>
        <v>0</v>
      </c>
    </row>
    <row r="738" spans="1:7" x14ac:dyDescent="0.2">
      <c r="A738" s="24" t="str">
        <f t="shared" si="25"/>
        <v>HELENA BRANDALISE-SUB-11 FEM-TMB Estadual - 3ª Etapa - Carazinho/RS - 2025</v>
      </c>
      <c r="B738" s="25">
        <v>1</v>
      </c>
      <c r="C738" s="26" t="s">
        <v>19</v>
      </c>
      <c r="D738" s="26" t="s">
        <v>20</v>
      </c>
      <c r="E738" s="25" t="s">
        <v>21</v>
      </c>
      <c r="F738" s="26" t="s">
        <v>283</v>
      </c>
      <c r="G738" s="24">
        <f t="shared" si="24"/>
        <v>200</v>
      </c>
    </row>
    <row r="739" spans="1:7" x14ac:dyDescent="0.2">
      <c r="A739" s="24" t="str">
        <f t="shared" si="25"/>
        <v>HELENA MASCHIO HORTENCIO-SUB-11 FEM-TMB Estadual - 3ª Etapa - Carazinho/RS - 2025</v>
      </c>
      <c r="B739" s="25">
        <v>2</v>
      </c>
      <c r="C739" s="26" t="s">
        <v>304</v>
      </c>
      <c r="D739" s="26" t="s">
        <v>61</v>
      </c>
      <c r="E739" s="25" t="s">
        <v>21</v>
      </c>
      <c r="F739" s="26" t="s">
        <v>283</v>
      </c>
      <c r="G739" s="24">
        <f t="shared" si="24"/>
        <v>160</v>
      </c>
    </row>
    <row r="740" spans="1:7" x14ac:dyDescent="0.2">
      <c r="A740" s="24" t="str">
        <f t="shared" si="25"/>
        <v>ANA JÚLIA DE GIACOMETTI SCHOEFFER-SUB-11 FEM-TMB Estadual - 3ª Etapa - Carazinho/RS - 2025</v>
      </c>
      <c r="B740" s="25">
        <v>3</v>
      </c>
      <c r="C740" s="26" t="s">
        <v>23</v>
      </c>
      <c r="D740" s="26" t="s">
        <v>20</v>
      </c>
      <c r="E740" s="25" t="s">
        <v>21</v>
      </c>
      <c r="F740" s="26" t="s">
        <v>283</v>
      </c>
      <c r="G740" s="24">
        <f t="shared" si="24"/>
        <v>120</v>
      </c>
    </row>
    <row r="741" spans="1:7" ht="15" x14ac:dyDescent="0.25">
      <c r="A741" s="24" t="str">
        <f t="shared" si="25"/>
        <v>--</v>
      </c>
      <c r="B741" s="27" t="s">
        <v>187</v>
      </c>
      <c r="C741" s="26"/>
      <c r="D741" s="26"/>
      <c r="E741" s="26"/>
      <c r="F741" s="26"/>
      <c r="G741" s="24">
        <f t="shared" si="24"/>
        <v>0</v>
      </c>
    </row>
    <row r="742" spans="1:7" x14ac:dyDescent="0.2">
      <c r="A742" s="24" t="str">
        <f t="shared" si="25"/>
        <v>LEONARDO MIKOLASKI BELUSSO-SUB-11 MAS-TMB Estadual - 3ª Etapa - Carazinho/RS - 2025</v>
      </c>
      <c r="B742" s="25">
        <v>1</v>
      </c>
      <c r="C742" s="26" t="s">
        <v>184</v>
      </c>
      <c r="D742" s="26" t="s">
        <v>20</v>
      </c>
      <c r="E742" s="25" t="s">
        <v>189</v>
      </c>
      <c r="F742" s="26" t="s">
        <v>283</v>
      </c>
      <c r="G742" s="24">
        <f t="shared" si="24"/>
        <v>200</v>
      </c>
    </row>
    <row r="743" spans="1:7" x14ac:dyDescent="0.2">
      <c r="A743" s="24" t="str">
        <f t="shared" si="25"/>
        <v>MIGUEL MARTINS MENDES-SUB-11 MAS-TMB Estadual - 3ª Etapa - Carazinho/RS - 2025</v>
      </c>
      <c r="B743" s="25">
        <v>2</v>
      </c>
      <c r="C743" s="26" t="s">
        <v>192</v>
      </c>
      <c r="D743" s="26" t="s">
        <v>53</v>
      </c>
      <c r="E743" s="25" t="s">
        <v>189</v>
      </c>
      <c r="F743" s="26" t="s">
        <v>283</v>
      </c>
      <c r="G743" s="24">
        <f t="shared" si="24"/>
        <v>160</v>
      </c>
    </row>
    <row r="744" spans="1:7" x14ac:dyDescent="0.2">
      <c r="A744" s="24" t="str">
        <f t="shared" si="25"/>
        <v>MATHEUS TROJAHN FRANTZ-SUB-11 MAS-TMB Estadual - 3ª Etapa - Carazinho/RS - 2025</v>
      </c>
      <c r="B744" s="25">
        <v>3</v>
      </c>
      <c r="C744" s="26" t="s">
        <v>188</v>
      </c>
      <c r="D744" s="26" t="s">
        <v>30</v>
      </c>
      <c r="E744" s="25" t="s">
        <v>189</v>
      </c>
      <c r="F744" s="26" t="s">
        <v>283</v>
      </c>
      <c r="G744" s="24">
        <f t="shared" si="24"/>
        <v>120</v>
      </c>
    </row>
    <row r="745" spans="1:7" x14ac:dyDescent="0.2">
      <c r="A745" s="24" t="str">
        <f t="shared" si="25"/>
        <v>VITHOR SANTA LUCIA SONZA-SUB-11 MAS-TMB Estadual - 3ª Etapa - Carazinho/RS - 2025</v>
      </c>
      <c r="B745" s="25">
        <v>3</v>
      </c>
      <c r="C745" s="26" t="s">
        <v>305</v>
      </c>
      <c r="D745" s="26" t="s">
        <v>27</v>
      </c>
      <c r="E745" s="25" t="s">
        <v>189</v>
      </c>
      <c r="F745" s="26" t="s">
        <v>283</v>
      </c>
      <c r="G745" s="24">
        <f t="shared" si="24"/>
        <v>120</v>
      </c>
    </row>
    <row r="746" spans="1:7" x14ac:dyDescent="0.2">
      <c r="A746" s="24" t="str">
        <f t="shared" si="25"/>
        <v>JOÃO GABRIEL RAMOS NOZARI-SUB-11 MAS-TMB Estadual - 3ª Etapa - Carazinho/RS - 2025</v>
      </c>
      <c r="B746" s="25">
        <v>5</v>
      </c>
      <c r="C746" s="26" t="s">
        <v>306</v>
      </c>
      <c r="D746" s="26" t="s">
        <v>30</v>
      </c>
      <c r="E746" s="25" t="s">
        <v>189</v>
      </c>
      <c r="F746" s="26" t="s">
        <v>283</v>
      </c>
      <c r="G746" s="24">
        <f t="shared" si="24"/>
        <v>60</v>
      </c>
    </row>
    <row r="747" spans="1:7" x14ac:dyDescent="0.2">
      <c r="A747" s="24" t="str">
        <f t="shared" si="25"/>
        <v>HENRIQUE CLAIN IBING BUENO-SUB-11 MAS-TMB Estadual - 3ª Etapa - Carazinho/RS - 2025</v>
      </c>
      <c r="B747" s="25">
        <v>5</v>
      </c>
      <c r="C747" s="26" t="s">
        <v>182</v>
      </c>
      <c r="D747" s="26" t="s">
        <v>53</v>
      </c>
      <c r="E747" s="25" t="s">
        <v>189</v>
      </c>
      <c r="F747" s="26" t="s">
        <v>283</v>
      </c>
      <c r="G747" s="24">
        <f t="shared" si="24"/>
        <v>60</v>
      </c>
    </row>
    <row r="748" spans="1:7" x14ac:dyDescent="0.2">
      <c r="A748" s="24" t="str">
        <f t="shared" si="25"/>
        <v>VICENTE GUERRA CARRA-SUB-11 MAS-TMB Estadual - 3ª Etapa - Carazinho/RS - 2025</v>
      </c>
      <c r="B748" s="25">
        <v>5</v>
      </c>
      <c r="C748" s="26" t="s">
        <v>190</v>
      </c>
      <c r="D748" s="26" t="s">
        <v>20</v>
      </c>
      <c r="E748" s="25" t="s">
        <v>189</v>
      </c>
      <c r="F748" s="26" t="s">
        <v>283</v>
      </c>
      <c r="G748" s="24">
        <f t="shared" si="24"/>
        <v>60</v>
      </c>
    </row>
    <row r="749" spans="1:7" ht="15" x14ac:dyDescent="0.25">
      <c r="A749" s="24" t="str">
        <f t="shared" si="25"/>
        <v>--</v>
      </c>
      <c r="B749" s="27" t="s">
        <v>25</v>
      </c>
      <c r="C749" s="26"/>
      <c r="D749" s="26"/>
      <c r="E749" s="26"/>
      <c r="F749" s="26"/>
      <c r="G749" s="24">
        <f t="shared" si="24"/>
        <v>0</v>
      </c>
    </row>
    <row r="750" spans="1:7" x14ac:dyDescent="0.2">
      <c r="A750" s="24" t="str">
        <f t="shared" si="25"/>
        <v>ALICE DALLA CORTE-SUB-13 FEM-TMB Estadual - 3ª Etapa - Carazinho/RS - 2025</v>
      </c>
      <c r="B750" s="25">
        <v>1</v>
      </c>
      <c r="C750" s="26" t="s">
        <v>26</v>
      </c>
      <c r="D750" s="26" t="s">
        <v>27</v>
      </c>
      <c r="E750" s="25" t="s">
        <v>28</v>
      </c>
      <c r="F750" s="26" t="s">
        <v>283</v>
      </c>
      <c r="G750" s="24">
        <f t="shared" si="24"/>
        <v>200</v>
      </c>
    </row>
    <row r="751" spans="1:7" x14ac:dyDescent="0.2">
      <c r="A751" s="24" t="str">
        <f t="shared" si="25"/>
        <v>VALENTINA JORGE YATSU-SUB-13 FEM-TMB Estadual - 3ª Etapa - Carazinho/RS - 2025</v>
      </c>
      <c r="B751" s="25">
        <v>2</v>
      </c>
      <c r="C751" s="26" t="s">
        <v>29</v>
      </c>
      <c r="D751" s="26" t="s">
        <v>30</v>
      </c>
      <c r="E751" s="25" t="s">
        <v>28</v>
      </c>
      <c r="F751" s="26" t="s">
        <v>283</v>
      </c>
      <c r="G751" s="24">
        <f t="shared" si="24"/>
        <v>160</v>
      </c>
    </row>
    <row r="752" spans="1:7" x14ac:dyDescent="0.2">
      <c r="A752" s="24" t="str">
        <f t="shared" si="25"/>
        <v>GABRIELLY SOARES DA SILVA-SUB-13 FEM-TMB Estadual - 3ª Etapa - Carazinho/RS - 2025</v>
      </c>
      <c r="B752" s="25">
        <v>3</v>
      </c>
      <c r="C752" s="26" t="s">
        <v>267</v>
      </c>
      <c r="D752" s="26" t="s">
        <v>47</v>
      </c>
      <c r="E752" s="25" t="s">
        <v>28</v>
      </c>
      <c r="F752" s="26" t="s">
        <v>283</v>
      </c>
      <c r="G752" s="24">
        <f t="shared" si="24"/>
        <v>120</v>
      </c>
    </row>
    <row r="753" spans="1:7" x14ac:dyDescent="0.2">
      <c r="A753" s="24" t="str">
        <f t="shared" si="25"/>
        <v>ANA JÚLIA DE GIACOMETTI SCHOEFFER-SUB-13 FEM-TMB Estadual - 3ª Etapa - Carazinho/RS - 2025</v>
      </c>
      <c r="B753" s="25">
        <v>3</v>
      </c>
      <c r="C753" s="26" t="s">
        <v>23</v>
      </c>
      <c r="D753" s="26" t="s">
        <v>20</v>
      </c>
      <c r="E753" s="25" t="s">
        <v>28</v>
      </c>
      <c r="F753" s="26" t="s">
        <v>283</v>
      </c>
      <c r="G753" s="24">
        <f t="shared" si="24"/>
        <v>120</v>
      </c>
    </row>
    <row r="754" spans="1:7" ht="15" x14ac:dyDescent="0.25">
      <c r="A754" s="24" t="str">
        <f t="shared" si="25"/>
        <v>--</v>
      </c>
      <c r="B754" s="27" t="s">
        <v>195</v>
      </c>
      <c r="C754" s="26"/>
      <c r="D754" s="26"/>
      <c r="E754" s="26"/>
      <c r="F754" s="26"/>
      <c r="G754" s="24">
        <f t="shared" si="24"/>
        <v>0</v>
      </c>
    </row>
    <row r="755" spans="1:7" x14ac:dyDescent="0.2">
      <c r="A755" s="24" t="str">
        <f t="shared" si="25"/>
        <v>DAVI MULLER TRES PAN-SUB-13 MAS-TMB Estadual - 3ª Etapa - Carazinho/RS - 2025</v>
      </c>
      <c r="B755" s="25">
        <v>1</v>
      </c>
      <c r="C755" s="26" t="s">
        <v>198</v>
      </c>
      <c r="D755" s="26" t="s">
        <v>61</v>
      </c>
      <c r="E755" s="25" t="s">
        <v>197</v>
      </c>
      <c r="F755" s="26" t="s">
        <v>283</v>
      </c>
      <c r="G755" s="24">
        <f t="shared" si="24"/>
        <v>200</v>
      </c>
    </row>
    <row r="756" spans="1:7" x14ac:dyDescent="0.2">
      <c r="A756" s="24" t="str">
        <f t="shared" si="25"/>
        <v>ANTÔNIO FLORES DE SOUZA-SUB-13 MAS-TMB Estadual - 3ª Etapa - Carazinho/RS - 2025</v>
      </c>
      <c r="B756" s="25">
        <v>2</v>
      </c>
      <c r="C756" s="26" t="s">
        <v>203</v>
      </c>
      <c r="D756" s="26" t="s">
        <v>36</v>
      </c>
      <c r="E756" s="25" t="s">
        <v>197</v>
      </c>
      <c r="F756" s="26" t="s">
        <v>283</v>
      </c>
      <c r="G756" s="24">
        <f t="shared" si="24"/>
        <v>160</v>
      </c>
    </row>
    <row r="757" spans="1:7" x14ac:dyDescent="0.2">
      <c r="A757" s="24" t="str">
        <f t="shared" si="25"/>
        <v>EDUARDO BRIZOLLA FRICK-SUB-13 MAS-TMB Estadual - 3ª Etapa - Carazinho/RS - 2025</v>
      </c>
      <c r="B757" s="25">
        <v>3</v>
      </c>
      <c r="C757" s="26" t="s">
        <v>196</v>
      </c>
      <c r="D757" s="26" t="s">
        <v>53</v>
      </c>
      <c r="E757" s="25" t="s">
        <v>197</v>
      </c>
      <c r="F757" s="26" t="s">
        <v>283</v>
      </c>
      <c r="G757" s="24">
        <f t="shared" si="24"/>
        <v>120</v>
      </c>
    </row>
    <row r="758" spans="1:7" x14ac:dyDescent="0.2">
      <c r="A758" s="24" t="str">
        <f t="shared" si="25"/>
        <v>HENRIQUE ZAUPA DORNELES-SUB-13 MAS-TMB Estadual - 3ª Etapa - Carazinho/RS - 2025</v>
      </c>
      <c r="B758" s="25">
        <v>3</v>
      </c>
      <c r="C758" s="26" t="s">
        <v>200</v>
      </c>
      <c r="D758" s="26" t="s">
        <v>36</v>
      </c>
      <c r="E758" s="25" t="s">
        <v>197</v>
      </c>
      <c r="F758" s="26" t="s">
        <v>283</v>
      </c>
      <c r="G758" s="24">
        <f t="shared" si="24"/>
        <v>120</v>
      </c>
    </row>
    <row r="759" spans="1:7" x14ac:dyDescent="0.2">
      <c r="A759" s="24" t="str">
        <f t="shared" si="25"/>
        <v>MATHEUS TROJAHN FRANTZ-SUB-13 MAS-TMB Estadual - 3ª Etapa - Carazinho/RS - 2025</v>
      </c>
      <c r="B759" s="25">
        <v>5</v>
      </c>
      <c r="C759" s="26" t="s">
        <v>188</v>
      </c>
      <c r="D759" s="26" t="s">
        <v>30</v>
      </c>
      <c r="E759" s="25" t="s">
        <v>197</v>
      </c>
      <c r="F759" s="26" t="s">
        <v>283</v>
      </c>
      <c r="G759" s="24">
        <f t="shared" si="24"/>
        <v>60</v>
      </c>
    </row>
    <row r="760" spans="1:7" x14ac:dyDescent="0.2">
      <c r="A760" s="24" t="str">
        <f t="shared" si="25"/>
        <v>VITHOR SANTA LUCIA SONZA-SUB-13 MAS-TMB Estadual - 3ª Etapa - Carazinho/RS - 2025</v>
      </c>
      <c r="B760" s="25">
        <v>5</v>
      </c>
      <c r="C760" s="26" t="s">
        <v>305</v>
      </c>
      <c r="D760" s="26" t="s">
        <v>27</v>
      </c>
      <c r="E760" s="25" t="s">
        <v>197</v>
      </c>
      <c r="F760" s="26" t="s">
        <v>283</v>
      </c>
      <c r="G760" s="24">
        <f t="shared" si="24"/>
        <v>60</v>
      </c>
    </row>
    <row r="761" spans="1:7" x14ac:dyDescent="0.2">
      <c r="A761" s="24" t="str">
        <f t="shared" si="25"/>
        <v>MIGUEL MARTINS MENDES-SUB-13 MAS-TMB Estadual - 3ª Etapa - Carazinho/RS - 2025</v>
      </c>
      <c r="B761" s="25">
        <v>5</v>
      </c>
      <c r="C761" s="26" t="s">
        <v>192</v>
      </c>
      <c r="D761" s="26" t="s">
        <v>53</v>
      </c>
      <c r="E761" s="25" t="s">
        <v>197</v>
      </c>
      <c r="F761" s="26" t="s">
        <v>283</v>
      </c>
      <c r="G761" s="24">
        <f t="shared" si="24"/>
        <v>60</v>
      </c>
    </row>
    <row r="762" spans="1:7" x14ac:dyDescent="0.2">
      <c r="A762" s="24" t="str">
        <f t="shared" si="25"/>
        <v>LUCAS CLAIN IBING BUENO-SUB-13 MAS-TMB Estadual - 3ª Etapa - Carazinho/RS - 2025</v>
      </c>
      <c r="B762" s="25">
        <v>5</v>
      </c>
      <c r="C762" s="26" t="s">
        <v>206</v>
      </c>
      <c r="D762" s="26" t="s">
        <v>53</v>
      </c>
      <c r="E762" s="25" t="s">
        <v>197</v>
      </c>
      <c r="F762" s="26" t="s">
        <v>283</v>
      </c>
      <c r="G762" s="24">
        <f t="shared" si="24"/>
        <v>60</v>
      </c>
    </row>
    <row r="763" spans="1:7" ht="15" x14ac:dyDescent="0.25">
      <c r="A763" s="24" t="str">
        <f t="shared" si="25"/>
        <v>--</v>
      </c>
      <c r="B763" s="27" t="s">
        <v>208</v>
      </c>
      <c r="C763" s="26"/>
      <c r="D763" s="26"/>
      <c r="E763" s="26"/>
      <c r="F763" s="26"/>
      <c r="G763" s="24">
        <f t="shared" si="24"/>
        <v>0</v>
      </c>
    </row>
    <row r="764" spans="1:7" x14ac:dyDescent="0.2">
      <c r="A764" s="24" t="str">
        <f t="shared" si="25"/>
        <v>BETINA ALMEIDA FONSECA -SUB-15 FEM-TMB Estadual - 3ª Etapa - Carazinho/RS - 2025</v>
      </c>
      <c r="B764" s="25">
        <v>1</v>
      </c>
      <c r="C764" s="26" t="s">
        <v>39</v>
      </c>
      <c r="D764" s="26" t="s">
        <v>30</v>
      </c>
      <c r="E764" s="25" t="s">
        <v>209</v>
      </c>
      <c r="F764" s="26" t="s">
        <v>283</v>
      </c>
      <c r="G764" s="24">
        <f t="shared" si="24"/>
        <v>200</v>
      </c>
    </row>
    <row r="765" spans="1:7" x14ac:dyDescent="0.2">
      <c r="A765" s="24" t="str">
        <f t="shared" si="25"/>
        <v>GIULIANA DE ABREU-SUB-15 FEM-TMB Estadual - 3ª Etapa - Carazinho/RS - 2025</v>
      </c>
      <c r="B765" s="25">
        <v>2</v>
      </c>
      <c r="C765" s="26" t="s">
        <v>60</v>
      </c>
      <c r="D765" s="26" t="s">
        <v>61</v>
      </c>
      <c r="E765" s="25" t="s">
        <v>209</v>
      </c>
      <c r="F765" s="26" t="s">
        <v>283</v>
      </c>
      <c r="G765" s="24">
        <f t="shared" si="24"/>
        <v>160</v>
      </c>
    </row>
    <row r="766" spans="1:7" x14ac:dyDescent="0.2">
      <c r="A766" s="24" t="str">
        <f t="shared" si="25"/>
        <v>VALENTINA JORGE YATSU-SUB-15 FEM-TMB Estadual - 3ª Etapa - Carazinho/RS - 2025</v>
      </c>
      <c r="B766" s="25">
        <v>3</v>
      </c>
      <c r="C766" s="26" t="s">
        <v>29</v>
      </c>
      <c r="D766" s="26" t="s">
        <v>30</v>
      </c>
      <c r="E766" s="25" t="s">
        <v>209</v>
      </c>
      <c r="F766" s="26" t="s">
        <v>283</v>
      </c>
      <c r="G766" s="24">
        <f t="shared" si="24"/>
        <v>120</v>
      </c>
    </row>
    <row r="767" spans="1:7" x14ac:dyDescent="0.2">
      <c r="A767" s="24" t="str">
        <f t="shared" si="25"/>
        <v>ALICE DALLA CORTE-SUB-15 FEM-TMB Estadual - 3ª Etapa - Carazinho/RS - 2025</v>
      </c>
      <c r="B767" s="25">
        <v>3</v>
      </c>
      <c r="C767" s="26" t="s">
        <v>26</v>
      </c>
      <c r="D767" s="26" t="s">
        <v>27</v>
      </c>
      <c r="E767" s="25" t="s">
        <v>209</v>
      </c>
      <c r="F767" s="26" t="s">
        <v>283</v>
      </c>
      <c r="G767" s="24">
        <f t="shared" si="24"/>
        <v>120</v>
      </c>
    </row>
    <row r="768" spans="1:7" x14ac:dyDescent="0.2">
      <c r="A768" s="24" t="str">
        <f t="shared" si="25"/>
        <v>GABRIELLY SOARES DA SILVA-SUB-15 FEM-TMB Estadual - 3ª Etapa - Carazinho/RS - 2025</v>
      </c>
      <c r="B768" s="25">
        <v>5</v>
      </c>
      <c r="C768" s="26" t="s">
        <v>267</v>
      </c>
      <c r="D768" s="26" t="s">
        <v>47</v>
      </c>
      <c r="E768" s="25" t="s">
        <v>209</v>
      </c>
      <c r="F768" s="26" t="s">
        <v>283</v>
      </c>
      <c r="G768" s="24">
        <f t="shared" si="24"/>
        <v>60</v>
      </c>
    </row>
    <row r="769" spans="1:7" ht="15" x14ac:dyDescent="0.25">
      <c r="A769" s="24" t="str">
        <f t="shared" si="25"/>
        <v>--</v>
      </c>
      <c r="B769" s="27" t="s">
        <v>210</v>
      </c>
      <c r="C769" s="26"/>
      <c r="D769" s="26"/>
      <c r="E769" s="26"/>
      <c r="F769" s="26"/>
      <c r="G769" s="24">
        <f t="shared" si="24"/>
        <v>0</v>
      </c>
    </row>
    <row r="770" spans="1:7" x14ac:dyDescent="0.2">
      <c r="A770" s="24" t="str">
        <f t="shared" si="25"/>
        <v>LEONARDO DE SOUZA GIACOMELLI-SUB-15 MAS-TMB Estadual - 3ª Etapa - Carazinho/RS - 2025</v>
      </c>
      <c r="B770" s="25">
        <v>1</v>
      </c>
      <c r="C770" s="26" t="s">
        <v>213</v>
      </c>
      <c r="D770" s="26" t="s">
        <v>44</v>
      </c>
      <c r="E770" s="25" t="s">
        <v>212</v>
      </c>
      <c r="F770" s="26" t="s">
        <v>283</v>
      </c>
      <c r="G770" s="24">
        <f t="shared" si="24"/>
        <v>200</v>
      </c>
    </row>
    <row r="771" spans="1:7" x14ac:dyDescent="0.2">
      <c r="A771" s="24" t="str">
        <f t="shared" si="25"/>
        <v>VINICIUS BASSO MOREIRA-SUB-15 MAS-TMB Estadual - 3ª Etapa - Carazinho/RS - 2025</v>
      </c>
      <c r="B771" s="25">
        <v>2</v>
      </c>
      <c r="C771" s="26" t="s">
        <v>93</v>
      </c>
      <c r="D771" s="26" t="s">
        <v>27</v>
      </c>
      <c r="E771" s="25" t="s">
        <v>212</v>
      </c>
      <c r="F771" s="26" t="s">
        <v>283</v>
      </c>
      <c r="G771" s="24">
        <f t="shared" si="24"/>
        <v>160</v>
      </c>
    </row>
    <row r="772" spans="1:7" x14ac:dyDescent="0.2">
      <c r="A772" s="24" t="str">
        <f t="shared" si="25"/>
        <v>TOMAS FRANCISCO SUAREZ PIRIZ-SUB-15 MAS-TMB Estadual - 3ª Etapa - Carazinho/RS - 2025</v>
      </c>
      <c r="B772" s="25">
        <v>3</v>
      </c>
      <c r="C772" s="26" t="s">
        <v>117</v>
      </c>
      <c r="D772" s="26" t="s">
        <v>27</v>
      </c>
      <c r="E772" s="25" t="s">
        <v>212</v>
      </c>
      <c r="F772" s="26" t="s">
        <v>283</v>
      </c>
      <c r="G772" s="24">
        <f t="shared" si="24"/>
        <v>120</v>
      </c>
    </row>
    <row r="773" spans="1:7" x14ac:dyDescent="0.2">
      <c r="A773" s="24" t="str">
        <f t="shared" si="25"/>
        <v>HENRIQUE ZAUPA DORNELES-SUB-15 MAS-TMB Estadual - 3ª Etapa - Carazinho/RS - 2025</v>
      </c>
      <c r="B773" s="25">
        <v>3</v>
      </c>
      <c r="C773" s="26" t="s">
        <v>200</v>
      </c>
      <c r="D773" s="26" t="s">
        <v>36</v>
      </c>
      <c r="E773" s="25" t="s">
        <v>212</v>
      </c>
      <c r="F773" s="26" t="s">
        <v>283</v>
      </c>
      <c r="G773" s="24">
        <f t="shared" si="24"/>
        <v>120</v>
      </c>
    </row>
    <row r="774" spans="1:7" x14ac:dyDescent="0.2">
      <c r="A774" s="24" t="str">
        <f t="shared" si="25"/>
        <v>MARTIN ANTÔNIO VIDOR-SUB-15 MAS-TMB Estadual - 3ª Etapa - Carazinho/RS - 2025</v>
      </c>
      <c r="B774" s="25">
        <v>5</v>
      </c>
      <c r="C774" s="26" t="s">
        <v>250</v>
      </c>
      <c r="D774" s="26" t="s">
        <v>53</v>
      </c>
      <c r="E774" s="25" t="s">
        <v>212</v>
      </c>
      <c r="F774" s="26" t="s">
        <v>283</v>
      </c>
      <c r="G774" s="24">
        <f t="shared" ref="G774:G837" si="26">IF(B774=1,200,IF(B774=2,160,IF(B774=3,120,IF(B774=5,60,IF(B774=6,60,IF(B774=7,60,IF(B774=8,60,0)))))))</f>
        <v>60</v>
      </c>
    </row>
    <row r="775" spans="1:7" x14ac:dyDescent="0.2">
      <c r="A775" s="24" t="str">
        <f t="shared" si="25"/>
        <v>EDUARDO BRIZOLLA FRICK-SUB-15 MAS-TMB Estadual - 3ª Etapa - Carazinho/RS - 2025</v>
      </c>
      <c r="B775" s="25">
        <v>5</v>
      </c>
      <c r="C775" s="26" t="s">
        <v>196</v>
      </c>
      <c r="D775" s="26" t="s">
        <v>53</v>
      </c>
      <c r="E775" s="25" t="s">
        <v>212</v>
      </c>
      <c r="F775" s="26" t="s">
        <v>283</v>
      </c>
      <c r="G775" s="24">
        <f t="shared" si="26"/>
        <v>60</v>
      </c>
    </row>
    <row r="776" spans="1:7" x14ac:dyDescent="0.2">
      <c r="A776" s="24" t="str">
        <f t="shared" si="25"/>
        <v>ANTÔNIO FLORES DE SOUZA-SUB-15 MAS-TMB Estadual - 3ª Etapa - Carazinho/RS - 2025</v>
      </c>
      <c r="B776" s="25">
        <v>5</v>
      </c>
      <c r="C776" s="26" t="s">
        <v>203</v>
      </c>
      <c r="D776" s="26" t="s">
        <v>36</v>
      </c>
      <c r="E776" s="25" t="s">
        <v>212</v>
      </c>
      <c r="F776" s="26" t="s">
        <v>283</v>
      </c>
      <c r="G776" s="24">
        <f t="shared" si="26"/>
        <v>60</v>
      </c>
    </row>
    <row r="777" spans="1:7" x14ac:dyDescent="0.2">
      <c r="A777" s="24" t="str">
        <f t="shared" si="25"/>
        <v>ARTHUR INACIO ARNOLD-SUB-15 MAS-TMB Estadual - 3ª Etapa - Carazinho/RS - 2025</v>
      </c>
      <c r="B777" s="25">
        <v>5</v>
      </c>
      <c r="C777" s="26" t="s">
        <v>118</v>
      </c>
      <c r="D777" s="26" t="s">
        <v>33</v>
      </c>
      <c r="E777" s="25" t="s">
        <v>212</v>
      </c>
      <c r="F777" s="26" t="s">
        <v>283</v>
      </c>
      <c r="G777" s="24">
        <f t="shared" si="26"/>
        <v>60</v>
      </c>
    </row>
    <row r="778" spans="1:7" x14ac:dyDescent="0.2">
      <c r="A778" s="24" t="str">
        <f t="shared" si="25"/>
        <v>MIGUEL DINIZ SONDA-SUB-15 MAS-TMB Estadual - 3ª Etapa - Carazinho/RS - 2025</v>
      </c>
      <c r="B778" s="25">
        <v>9</v>
      </c>
      <c r="C778" s="26" t="s">
        <v>148</v>
      </c>
      <c r="D778" s="26" t="s">
        <v>33</v>
      </c>
      <c r="E778" s="25" t="s">
        <v>212</v>
      </c>
      <c r="F778" s="26" t="s">
        <v>283</v>
      </c>
      <c r="G778" s="24">
        <f t="shared" si="26"/>
        <v>0</v>
      </c>
    </row>
    <row r="779" spans="1:7" x14ac:dyDescent="0.2">
      <c r="A779" s="24" t="str">
        <f t="shared" si="25"/>
        <v>DAVI MULLER TRES PAN-SUB-15 MAS-TMB Estadual - 3ª Etapa - Carazinho/RS - 2025</v>
      </c>
      <c r="B779" s="25">
        <v>9</v>
      </c>
      <c r="C779" s="26" t="s">
        <v>198</v>
      </c>
      <c r="D779" s="26" t="s">
        <v>61</v>
      </c>
      <c r="E779" s="25" t="s">
        <v>212</v>
      </c>
      <c r="F779" s="26" t="s">
        <v>283</v>
      </c>
      <c r="G779" s="24">
        <f t="shared" si="26"/>
        <v>0</v>
      </c>
    </row>
    <row r="780" spans="1:7" x14ac:dyDescent="0.2">
      <c r="A780" s="24" t="str">
        <f t="shared" si="25"/>
        <v>MATEUS ARMANI MAIOLI SECCON VOLPATO-SUB-15 MAS-TMB Estadual - 3ª Etapa - Carazinho/RS - 2025</v>
      </c>
      <c r="B780" s="25">
        <v>17</v>
      </c>
      <c r="C780" s="26" t="s">
        <v>102</v>
      </c>
      <c r="D780" s="26" t="s">
        <v>53</v>
      </c>
      <c r="E780" s="25" t="s">
        <v>212</v>
      </c>
      <c r="F780" s="26" t="s">
        <v>283</v>
      </c>
      <c r="G780" s="24">
        <f t="shared" si="26"/>
        <v>0</v>
      </c>
    </row>
    <row r="781" spans="1:7" x14ac:dyDescent="0.2">
      <c r="A781" s="24" t="str">
        <f t="shared" si="25"/>
        <v>LUCAS CLAIN IBING BUENO-SUB-15 MAS-TMB Estadual - 3ª Etapa - Carazinho/RS - 2025</v>
      </c>
      <c r="B781" s="25">
        <v>17</v>
      </c>
      <c r="C781" s="26" t="s">
        <v>206</v>
      </c>
      <c r="D781" s="26" t="s">
        <v>53</v>
      </c>
      <c r="E781" s="25" t="s">
        <v>212</v>
      </c>
      <c r="F781" s="26" t="s">
        <v>283</v>
      </c>
      <c r="G781" s="24">
        <f t="shared" si="26"/>
        <v>0</v>
      </c>
    </row>
    <row r="782" spans="1:7" x14ac:dyDescent="0.2">
      <c r="A782" s="24" t="str">
        <f t="shared" si="25"/>
        <v>MURILO SIMIONI MEZZALIRA-SUB-15 MAS-TMB Estadual - 3ª Etapa - Carazinho/RS - 2025</v>
      </c>
      <c r="B782" s="25">
        <v>17</v>
      </c>
      <c r="C782" s="26" t="s">
        <v>151</v>
      </c>
      <c r="D782" s="26" t="s">
        <v>91</v>
      </c>
      <c r="E782" s="25" t="s">
        <v>212</v>
      </c>
      <c r="F782" s="26" t="s">
        <v>283</v>
      </c>
      <c r="G782" s="24">
        <f t="shared" si="26"/>
        <v>0</v>
      </c>
    </row>
    <row r="783" spans="1:7" x14ac:dyDescent="0.2">
      <c r="A783" s="24" t="str">
        <f t="shared" si="25"/>
        <v>PABLO MIGUEL CANTARELI-SUB-15 MAS-TMB Estadual - 3ª Etapa - Carazinho/RS - 2025</v>
      </c>
      <c r="B783" s="25">
        <v>17</v>
      </c>
      <c r="C783" s="26" t="s">
        <v>103</v>
      </c>
      <c r="D783" s="26" t="s">
        <v>20</v>
      </c>
      <c r="E783" s="25" t="s">
        <v>212</v>
      </c>
      <c r="F783" s="26" t="s">
        <v>283</v>
      </c>
      <c r="G783" s="24">
        <f t="shared" si="26"/>
        <v>0</v>
      </c>
    </row>
    <row r="784" spans="1:7" x14ac:dyDescent="0.2">
      <c r="A784" s="24" t="str">
        <f t="shared" si="25"/>
        <v>AUGUSTO OLIBONI RODRIGUES -SUB-15 MAS-TMB Estadual - 3ª Etapa - Carazinho/RS - 2025</v>
      </c>
      <c r="B784" s="25">
        <v>17</v>
      </c>
      <c r="C784" s="26" t="s">
        <v>137</v>
      </c>
      <c r="D784" s="26" t="s">
        <v>51</v>
      </c>
      <c r="E784" s="25" t="s">
        <v>212</v>
      </c>
      <c r="F784" s="26" t="s">
        <v>283</v>
      </c>
      <c r="G784" s="24">
        <f t="shared" si="26"/>
        <v>0</v>
      </c>
    </row>
    <row r="785" spans="1:7" ht="15" x14ac:dyDescent="0.25">
      <c r="A785" s="24" t="str">
        <f t="shared" si="25"/>
        <v>--</v>
      </c>
      <c r="B785" s="27" t="s">
        <v>307</v>
      </c>
      <c r="C785" s="26"/>
      <c r="D785" s="26"/>
      <c r="E785" s="26"/>
      <c r="F785" s="26"/>
      <c r="G785" s="24">
        <f t="shared" si="26"/>
        <v>0</v>
      </c>
    </row>
    <row r="786" spans="1:7" x14ac:dyDescent="0.2">
      <c r="A786" s="24" t="str">
        <f t="shared" si="25"/>
        <v>SOFIA HARUMI BEZERRA KANO-SUB-19 FEM-TMB Estadual - 3ª Etapa - Carazinho/RS - 2025</v>
      </c>
      <c r="B786" s="25">
        <v>1</v>
      </c>
      <c r="C786" s="26" t="s">
        <v>243</v>
      </c>
      <c r="D786" s="26" t="s">
        <v>36</v>
      </c>
      <c r="E786" s="25" t="s">
        <v>308</v>
      </c>
      <c r="F786" s="26" t="s">
        <v>283</v>
      </c>
      <c r="G786" s="24">
        <f t="shared" si="26"/>
        <v>200</v>
      </c>
    </row>
    <row r="787" spans="1:7" x14ac:dyDescent="0.2">
      <c r="A787" s="24" t="str">
        <f t="shared" si="25"/>
        <v>SOFIA KOGA GUINDANI-SUB-19 FEM-TMB Estadual - 3ª Etapa - Carazinho/RS - 2025</v>
      </c>
      <c r="B787" s="25">
        <v>2</v>
      </c>
      <c r="C787" s="26" t="s">
        <v>309</v>
      </c>
      <c r="D787" s="26" t="s">
        <v>300</v>
      </c>
      <c r="E787" s="25" t="s">
        <v>308</v>
      </c>
      <c r="F787" s="26" t="s">
        <v>283</v>
      </c>
      <c r="G787" s="24">
        <f t="shared" si="26"/>
        <v>160</v>
      </c>
    </row>
    <row r="788" spans="1:7" x14ac:dyDescent="0.2">
      <c r="A788" s="24" t="str">
        <f t="shared" ref="A788:A851" si="27">_xlfn.CONCAT(C788,"-",E788,"-",F788)</f>
        <v>GIULIANA DE ABREU-SUB-19 FEM-TMB Estadual - 3ª Etapa - Carazinho/RS - 2025</v>
      </c>
      <c r="B788" s="25">
        <v>3</v>
      </c>
      <c r="C788" s="26" t="s">
        <v>60</v>
      </c>
      <c r="D788" s="26" t="s">
        <v>61</v>
      </c>
      <c r="E788" s="25" t="s">
        <v>308</v>
      </c>
      <c r="F788" s="26" t="s">
        <v>283</v>
      </c>
      <c r="G788" s="24">
        <f t="shared" si="26"/>
        <v>120</v>
      </c>
    </row>
    <row r="789" spans="1:7" ht="15" x14ac:dyDescent="0.25">
      <c r="A789" s="24" t="str">
        <f t="shared" si="27"/>
        <v>--</v>
      </c>
      <c r="B789" s="27" t="s">
        <v>214</v>
      </c>
      <c r="C789" s="26"/>
      <c r="D789" s="26"/>
      <c r="E789" s="26"/>
      <c r="F789" s="26"/>
      <c r="G789" s="24">
        <f t="shared" si="26"/>
        <v>0</v>
      </c>
    </row>
    <row r="790" spans="1:7" x14ac:dyDescent="0.2">
      <c r="A790" s="24" t="str">
        <f t="shared" si="27"/>
        <v>BERNARDO MUNIZ DA SILVA-SUB-19 MAS-TMB Estadual - 3ª Etapa - Carazinho/RS - 2025</v>
      </c>
      <c r="B790" s="25">
        <v>1</v>
      </c>
      <c r="C790" s="26" t="s">
        <v>215</v>
      </c>
      <c r="D790" s="26" t="s">
        <v>36</v>
      </c>
      <c r="E790" s="25" t="s">
        <v>216</v>
      </c>
      <c r="F790" s="26" t="s">
        <v>283</v>
      </c>
      <c r="G790" s="24">
        <f t="shared" si="26"/>
        <v>200</v>
      </c>
    </row>
    <row r="791" spans="1:7" x14ac:dyDescent="0.2">
      <c r="A791" s="24" t="str">
        <f t="shared" si="27"/>
        <v>EDUARDO DA SILVA NUNES-SUB-19 MAS-TMB Estadual - 3ª Etapa - Carazinho/RS - 2025</v>
      </c>
      <c r="B791" s="25">
        <v>2</v>
      </c>
      <c r="C791" s="26" t="s">
        <v>45</v>
      </c>
      <c r="D791" s="26" t="s">
        <v>36</v>
      </c>
      <c r="E791" s="25" t="s">
        <v>216</v>
      </c>
      <c r="F791" s="26" t="s">
        <v>283</v>
      </c>
      <c r="G791" s="24">
        <f t="shared" si="26"/>
        <v>160</v>
      </c>
    </row>
    <row r="792" spans="1:7" x14ac:dyDescent="0.2">
      <c r="A792" s="24" t="str">
        <f t="shared" si="27"/>
        <v>NICOLAS CAREGNATO KOWALSKI-SUB-19 MAS-TMB Estadual - 3ª Etapa - Carazinho/RS - 2025</v>
      </c>
      <c r="B792" s="25">
        <v>3</v>
      </c>
      <c r="C792" s="26" t="s">
        <v>220</v>
      </c>
      <c r="D792" s="26" t="s">
        <v>44</v>
      </c>
      <c r="E792" s="25" t="s">
        <v>216</v>
      </c>
      <c r="F792" s="26" t="s">
        <v>283</v>
      </c>
      <c r="G792" s="24">
        <f t="shared" si="26"/>
        <v>120</v>
      </c>
    </row>
    <row r="793" spans="1:7" x14ac:dyDescent="0.2">
      <c r="A793" s="24" t="str">
        <f t="shared" si="27"/>
        <v>DAVI RIGON MANTHEY-SUB-19 MAS-TMB Estadual - 3ª Etapa - Carazinho/RS - 2025</v>
      </c>
      <c r="B793" s="25">
        <v>3</v>
      </c>
      <c r="C793" s="26" t="s">
        <v>217</v>
      </c>
      <c r="D793" s="26" t="s">
        <v>44</v>
      </c>
      <c r="E793" s="25" t="s">
        <v>216</v>
      </c>
      <c r="F793" s="26" t="s">
        <v>283</v>
      </c>
      <c r="G793" s="24">
        <f t="shared" si="26"/>
        <v>120</v>
      </c>
    </row>
    <row r="794" spans="1:7" x14ac:dyDescent="0.2">
      <c r="A794" s="24" t="str">
        <f t="shared" si="27"/>
        <v>LEONARDO DE SOUZA GIACOMELLI-SUB-19 MAS-TMB Estadual - 3ª Etapa - Carazinho/RS - 2025</v>
      </c>
      <c r="B794" s="25">
        <v>5</v>
      </c>
      <c r="C794" s="26" t="s">
        <v>213</v>
      </c>
      <c r="D794" s="26" t="s">
        <v>44</v>
      </c>
      <c r="E794" s="25" t="s">
        <v>216</v>
      </c>
      <c r="F794" s="26" t="s">
        <v>283</v>
      </c>
      <c r="G794" s="24">
        <f t="shared" si="26"/>
        <v>60</v>
      </c>
    </row>
    <row r="795" spans="1:7" x14ac:dyDescent="0.2">
      <c r="A795" s="24" t="str">
        <f t="shared" si="27"/>
        <v>LUIZ ARQUIMEDES DE CASTRO-SUB-19 MAS-TMB Estadual - 3ª Etapa - Carazinho/RS - 2025</v>
      </c>
      <c r="B795" s="25">
        <v>5</v>
      </c>
      <c r="C795" s="26" t="s">
        <v>218</v>
      </c>
      <c r="D795" s="26" t="s">
        <v>51</v>
      </c>
      <c r="E795" s="25" t="s">
        <v>216</v>
      </c>
      <c r="F795" s="26" t="s">
        <v>283</v>
      </c>
      <c r="G795" s="24">
        <f t="shared" si="26"/>
        <v>60</v>
      </c>
    </row>
    <row r="796" spans="1:7" x14ac:dyDescent="0.2">
      <c r="A796" s="24" t="str">
        <f t="shared" si="27"/>
        <v>IGOR REISSNER DE OLIVEIRA-SUB-19 MAS-TMB Estadual - 3ª Etapa - Carazinho/RS - 2025</v>
      </c>
      <c r="B796" s="25">
        <v>5</v>
      </c>
      <c r="C796" s="26" t="s">
        <v>310</v>
      </c>
      <c r="D796" s="26" t="s">
        <v>51</v>
      </c>
      <c r="E796" s="25" t="s">
        <v>216</v>
      </c>
      <c r="F796" s="26" t="s">
        <v>283</v>
      </c>
      <c r="G796" s="24">
        <f t="shared" si="26"/>
        <v>60</v>
      </c>
    </row>
    <row r="797" spans="1:7" x14ac:dyDescent="0.2">
      <c r="A797" s="24" t="str">
        <f t="shared" si="27"/>
        <v>RAPHAELL NUNES E SILVA-SUB-19 MAS-TMB Estadual - 3ª Etapa - Carazinho/RS - 2025</v>
      </c>
      <c r="B797" s="25">
        <v>5</v>
      </c>
      <c r="C797" s="26" t="s">
        <v>311</v>
      </c>
      <c r="D797" s="26" t="s">
        <v>300</v>
      </c>
      <c r="E797" s="25" t="s">
        <v>216</v>
      </c>
      <c r="F797" s="26" t="s">
        <v>283</v>
      </c>
      <c r="G797" s="24">
        <f t="shared" si="26"/>
        <v>60</v>
      </c>
    </row>
    <row r="798" spans="1:7" ht="15" x14ac:dyDescent="0.25">
      <c r="A798" s="24" t="str">
        <f t="shared" si="27"/>
        <v>--</v>
      </c>
      <c r="B798" s="27" t="s">
        <v>223</v>
      </c>
      <c r="C798" s="26"/>
      <c r="D798" s="26"/>
      <c r="E798" s="26"/>
      <c r="F798" s="26"/>
      <c r="G798" s="24">
        <f t="shared" si="26"/>
        <v>0</v>
      </c>
    </row>
    <row r="799" spans="1:7" x14ac:dyDescent="0.2">
      <c r="A799" s="24" t="str">
        <f t="shared" si="27"/>
        <v>EDUARDO DA SILVA NUNES-SUB-21 MAS-TMB Estadual - 3ª Etapa - Carazinho/RS - 2025</v>
      </c>
      <c r="B799" s="25">
        <v>1</v>
      </c>
      <c r="C799" s="26" t="s">
        <v>45</v>
      </c>
      <c r="D799" s="26" t="s">
        <v>36</v>
      </c>
      <c r="E799" s="25" t="s">
        <v>224</v>
      </c>
      <c r="F799" s="26" t="s">
        <v>283</v>
      </c>
      <c r="G799" s="24">
        <f t="shared" si="26"/>
        <v>200</v>
      </c>
    </row>
    <row r="800" spans="1:7" x14ac:dyDescent="0.2">
      <c r="A800" s="24" t="str">
        <f t="shared" si="27"/>
        <v>RENATO MARQUES SCUR-SUB-21 MAS-TMB Estadual - 3ª Etapa - Carazinho/RS - 2025</v>
      </c>
      <c r="B800" s="25">
        <v>2</v>
      </c>
      <c r="C800" s="26" t="s">
        <v>43</v>
      </c>
      <c r="D800" s="26" t="s">
        <v>44</v>
      </c>
      <c r="E800" s="25" t="s">
        <v>224</v>
      </c>
      <c r="F800" s="26" t="s">
        <v>283</v>
      </c>
      <c r="G800" s="24">
        <f t="shared" si="26"/>
        <v>160</v>
      </c>
    </row>
    <row r="801" spans="1:7" x14ac:dyDescent="0.2">
      <c r="A801" s="24" t="str">
        <f t="shared" si="27"/>
        <v>DAVI RIGON MANTHEY-SUB-21 MAS-TMB Estadual - 3ª Etapa - Carazinho/RS - 2025</v>
      </c>
      <c r="B801" s="25">
        <v>3</v>
      </c>
      <c r="C801" s="26" t="s">
        <v>217</v>
      </c>
      <c r="D801" s="26" t="s">
        <v>44</v>
      </c>
      <c r="E801" s="25" t="s">
        <v>224</v>
      </c>
      <c r="F801" s="26" t="s">
        <v>283</v>
      </c>
      <c r="G801" s="24">
        <f t="shared" si="26"/>
        <v>120</v>
      </c>
    </row>
    <row r="802" spans="1:7" x14ac:dyDescent="0.2">
      <c r="A802" s="24" t="str">
        <f t="shared" si="27"/>
        <v>LUIZ ARQUIMEDES DE CASTRO-SUB-21 MAS-TMB Estadual - 3ª Etapa - Carazinho/RS - 2025</v>
      </c>
      <c r="B802" s="25">
        <v>3</v>
      </c>
      <c r="C802" s="26" t="s">
        <v>218</v>
      </c>
      <c r="D802" s="26" t="s">
        <v>51</v>
      </c>
      <c r="E802" s="25" t="s">
        <v>224</v>
      </c>
      <c r="F802" s="26" t="s">
        <v>283</v>
      </c>
      <c r="G802" s="24">
        <f t="shared" si="26"/>
        <v>120</v>
      </c>
    </row>
    <row r="803" spans="1:7" x14ac:dyDescent="0.2">
      <c r="A803" s="24" t="str">
        <f t="shared" si="27"/>
        <v>FELIPE KRINDGES DE FREITAS-SUB-21 MAS-TMB Estadual - 3ª Etapa - Carazinho/RS - 2025</v>
      </c>
      <c r="B803" s="25">
        <v>5</v>
      </c>
      <c r="C803" s="26" t="s">
        <v>109</v>
      </c>
      <c r="D803" s="26" t="s">
        <v>44</v>
      </c>
      <c r="E803" s="25" t="s">
        <v>224</v>
      </c>
      <c r="F803" s="26" t="s">
        <v>283</v>
      </c>
      <c r="G803" s="24">
        <f t="shared" si="26"/>
        <v>60</v>
      </c>
    </row>
    <row r="804" spans="1:7" x14ac:dyDescent="0.2">
      <c r="A804" s="24" t="str">
        <f t="shared" si="27"/>
        <v>NICOLAS CAREGNATO KOWALSKI-SUB-21 MAS-TMB Estadual - 3ª Etapa - Carazinho/RS - 2025</v>
      </c>
      <c r="B804" s="25">
        <v>5</v>
      </c>
      <c r="C804" s="26" t="s">
        <v>220</v>
      </c>
      <c r="D804" s="26" t="s">
        <v>44</v>
      </c>
      <c r="E804" s="25" t="s">
        <v>224</v>
      </c>
      <c r="F804" s="26" t="s">
        <v>283</v>
      </c>
      <c r="G804" s="24">
        <f t="shared" si="26"/>
        <v>60</v>
      </c>
    </row>
    <row r="805" spans="1:7" x14ac:dyDescent="0.2">
      <c r="A805" s="24" t="str">
        <f t="shared" si="27"/>
        <v>BERNARDO MUNIZ DA SILVA-SUB-21 MAS-TMB Estadual - 3ª Etapa - Carazinho/RS - 2025</v>
      </c>
      <c r="B805" s="25">
        <v>5</v>
      </c>
      <c r="C805" s="26" t="s">
        <v>215</v>
      </c>
      <c r="D805" s="26" t="s">
        <v>36</v>
      </c>
      <c r="E805" s="25" t="s">
        <v>224</v>
      </c>
      <c r="F805" s="26" t="s">
        <v>283</v>
      </c>
      <c r="G805" s="24">
        <f t="shared" si="26"/>
        <v>60</v>
      </c>
    </row>
    <row r="806" spans="1:7" x14ac:dyDescent="0.2">
      <c r="A806" s="24" t="str">
        <f t="shared" si="27"/>
        <v>IGOR REISSNER DE OLIVEIRA-SUB-21 MAS-TMB Estadual - 3ª Etapa - Carazinho/RS - 2025</v>
      </c>
      <c r="B806" s="25">
        <v>5</v>
      </c>
      <c r="C806" s="26" t="s">
        <v>310</v>
      </c>
      <c r="D806" s="26" t="s">
        <v>51</v>
      </c>
      <c r="E806" s="25" t="s">
        <v>224</v>
      </c>
      <c r="F806" s="26" t="s">
        <v>283</v>
      </c>
      <c r="G806" s="24">
        <f t="shared" si="26"/>
        <v>60</v>
      </c>
    </row>
    <row r="807" spans="1:7" x14ac:dyDescent="0.2">
      <c r="A807" s="24" t="str">
        <f t="shared" si="27"/>
        <v>ARTHUR BRANDELLI TUMELERO-SUB-21 MAS-TMB Estadual - 3ª Etapa - Carazinho/RS - 2025</v>
      </c>
      <c r="B807" s="25">
        <v>9</v>
      </c>
      <c r="C807" s="26" t="s">
        <v>76</v>
      </c>
      <c r="D807" s="26" t="s">
        <v>44</v>
      </c>
      <c r="E807" s="25" t="s">
        <v>224</v>
      </c>
      <c r="F807" s="26" t="s">
        <v>283</v>
      </c>
      <c r="G807" s="24">
        <f t="shared" si="26"/>
        <v>0</v>
      </c>
    </row>
    <row r="808" spans="1:7" x14ac:dyDescent="0.2">
      <c r="A808" s="24" t="str">
        <f t="shared" si="27"/>
        <v>IURI DA SILVA MACHT-SUB-21 MAS-TMB Estadual - 3ª Etapa - Carazinho/RS - 2025</v>
      </c>
      <c r="B808" s="25">
        <v>9</v>
      </c>
      <c r="C808" s="26" t="s">
        <v>158</v>
      </c>
      <c r="D808" s="26" t="s">
        <v>51</v>
      </c>
      <c r="E808" s="25" t="s">
        <v>224</v>
      </c>
      <c r="F808" s="26" t="s">
        <v>283</v>
      </c>
      <c r="G808" s="24">
        <f t="shared" si="26"/>
        <v>0</v>
      </c>
    </row>
    <row r="809" spans="1:7" x14ac:dyDescent="0.2">
      <c r="A809" s="24" t="str">
        <f t="shared" si="27"/>
        <v>JOÃO PAULO CASTRO DA SILVA NETO -SUB-21 MAS-TMB Estadual - 3ª Etapa - Carazinho/RS - 2025</v>
      </c>
      <c r="B809" s="25">
        <v>9</v>
      </c>
      <c r="C809" s="26" t="s">
        <v>132</v>
      </c>
      <c r="D809" s="26" t="s">
        <v>30</v>
      </c>
      <c r="E809" s="25" t="s">
        <v>224</v>
      </c>
      <c r="F809" s="26" t="s">
        <v>283</v>
      </c>
      <c r="G809" s="24">
        <f t="shared" si="26"/>
        <v>0</v>
      </c>
    </row>
    <row r="810" spans="1:7" x14ac:dyDescent="0.2">
      <c r="A810" s="24" t="str">
        <f t="shared" si="27"/>
        <v>PEDRO HENRIQUE MENEGAT-SUB-21 MAS-TMB Estadual - 3ª Etapa - Carazinho/RS - 2025</v>
      </c>
      <c r="B810" s="25">
        <v>9</v>
      </c>
      <c r="C810" s="26" t="s">
        <v>138</v>
      </c>
      <c r="D810" s="26" t="s">
        <v>44</v>
      </c>
      <c r="E810" s="25" t="s">
        <v>224</v>
      </c>
      <c r="F810" s="26" t="s">
        <v>283</v>
      </c>
      <c r="G810" s="24">
        <f t="shared" si="26"/>
        <v>0</v>
      </c>
    </row>
    <row r="811" spans="1:7" x14ac:dyDescent="0.2">
      <c r="A811" s="24" t="str">
        <f t="shared" si="27"/>
        <v>ARTHUR LOPES.WENDT -SUB-21 MAS-TMB Estadual - 3ª Etapa - Carazinho/RS - 2025</v>
      </c>
      <c r="B811" s="25">
        <v>17</v>
      </c>
      <c r="C811" s="26" t="s">
        <v>169</v>
      </c>
      <c r="D811" s="26" t="s">
        <v>73</v>
      </c>
      <c r="E811" s="25" t="s">
        <v>224</v>
      </c>
      <c r="F811" s="26" t="s">
        <v>283</v>
      </c>
      <c r="G811" s="24">
        <f t="shared" si="26"/>
        <v>0</v>
      </c>
    </row>
    <row r="812" spans="1:7" x14ac:dyDescent="0.2">
      <c r="A812" s="24" t="str">
        <f t="shared" si="27"/>
        <v>LORENZO MESS HASHIMOTO-SUB-21 MAS-TMB Estadual - 3ª Etapa - Carazinho/RS - 2025</v>
      </c>
      <c r="B812" s="25">
        <v>17</v>
      </c>
      <c r="C812" s="26" t="s">
        <v>142</v>
      </c>
      <c r="D812" s="26" t="s">
        <v>73</v>
      </c>
      <c r="E812" s="25" t="s">
        <v>224</v>
      </c>
      <c r="F812" s="26" t="s">
        <v>283</v>
      </c>
      <c r="G812" s="24">
        <f t="shared" si="26"/>
        <v>0</v>
      </c>
    </row>
    <row r="813" spans="1:7" x14ac:dyDescent="0.2">
      <c r="A813" s="24" t="str">
        <f t="shared" si="27"/>
        <v>PEDRO MORSCH DA COSTA-SUB-21 MAS-TMB Estadual - 3ª Etapa - Carazinho/RS - 2025</v>
      </c>
      <c r="B813" s="25">
        <v>17</v>
      </c>
      <c r="C813" s="26" t="s">
        <v>155</v>
      </c>
      <c r="D813" s="26" t="s">
        <v>73</v>
      </c>
      <c r="E813" s="25" t="s">
        <v>224</v>
      </c>
      <c r="F813" s="26" t="s">
        <v>283</v>
      </c>
      <c r="G813" s="24">
        <f t="shared" si="26"/>
        <v>0</v>
      </c>
    </row>
    <row r="814" spans="1:7" x14ac:dyDescent="0.2">
      <c r="A814" s="24" t="str">
        <f t="shared" si="27"/>
        <v>KAUA DOS SANTOS PEREIRA-SUB-21 MAS-TMB Estadual - 3ª Etapa - Carazinho/RS - 2025</v>
      </c>
      <c r="B814" s="25">
        <v>17</v>
      </c>
      <c r="C814" s="26" t="s">
        <v>112</v>
      </c>
      <c r="D814" s="26" t="s">
        <v>47</v>
      </c>
      <c r="E814" s="25" t="s">
        <v>224</v>
      </c>
      <c r="F814" s="26" t="s">
        <v>283</v>
      </c>
      <c r="G814" s="24">
        <f t="shared" si="26"/>
        <v>0</v>
      </c>
    </row>
    <row r="815" spans="1:7" x14ac:dyDescent="0.2">
      <c r="A815" s="24" t="str">
        <f t="shared" si="27"/>
        <v>HEITOR BOMBARDELLI DE CAMPOS-SUB-21 MAS-TMB Estadual - 3ª Etapa - Carazinho/RS - 2025</v>
      </c>
      <c r="B815" s="25">
        <v>17</v>
      </c>
      <c r="C815" s="26" t="s">
        <v>81</v>
      </c>
      <c r="D815" s="26" t="s">
        <v>44</v>
      </c>
      <c r="E815" s="25" t="s">
        <v>224</v>
      </c>
      <c r="F815" s="26" t="s">
        <v>283</v>
      </c>
      <c r="G815" s="24">
        <f t="shared" si="26"/>
        <v>0</v>
      </c>
    </row>
    <row r="816" spans="1:7" x14ac:dyDescent="0.2">
      <c r="A816" s="24" t="str">
        <f t="shared" si="27"/>
        <v>JOÃO FRANCISCO MONTEIRO VIEIRA-SUB-21 MAS-TMB Estadual - 3ª Etapa - Carazinho/RS - 2025</v>
      </c>
      <c r="B816" s="25">
        <v>17</v>
      </c>
      <c r="C816" s="26" t="s">
        <v>124</v>
      </c>
      <c r="D816" s="26" t="s">
        <v>53</v>
      </c>
      <c r="E816" s="25" t="s">
        <v>224</v>
      </c>
      <c r="F816" s="26" t="s">
        <v>283</v>
      </c>
      <c r="G816" s="24">
        <f t="shared" si="26"/>
        <v>0</v>
      </c>
    </row>
    <row r="817" spans="1:7" x14ac:dyDescent="0.2">
      <c r="A817" s="24" t="str">
        <f t="shared" si="27"/>
        <v>JOÃO AUGUSTO ZORTÉA-SUB-21 MAS-TMB Estadual - 3ª Etapa - Carazinho/RS - 2025</v>
      </c>
      <c r="B817" s="25">
        <v>17</v>
      </c>
      <c r="C817" s="26" t="s">
        <v>113</v>
      </c>
      <c r="D817" s="26" t="s">
        <v>20</v>
      </c>
      <c r="E817" s="25" t="s">
        <v>224</v>
      </c>
      <c r="F817" s="26" t="s">
        <v>283</v>
      </c>
      <c r="G817" s="24">
        <f t="shared" si="26"/>
        <v>0</v>
      </c>
    </row>
    <row r="818" spans="1:7" ht="15" x14ac:dyDescent="0.25">
      <c r="A818" s="24" t="str">
        <f t="shared" si="27"/>
        <v>--</v>
      </c>
      <c r="B818" s="27" t="s">
        <v>225</v>
      </c>
      <c r="C818" s="26"/>
      <c r="D818" s="26"/>
      <c r="E818" s="26"/>
      <c r="F818" s="26"/>
      <c r="G818" s="24">
        <f t="shared" si="26"/>
        <v>0</v>
      </c>
    </row>
    <row r="819" spans="1:7" x14ac:dyDescent="0.2">
      <c r="A819" s="24" t="str">
        <f t="shared" si="27"/>
        <v>MARCELO BENITES DE LIMA-VETERANO 40 MAS-TMB Estadual - 3ª Etapa - Carazinho/RS - 2025</v>
      </c>
      <c r="B819" s="25">
        <v>1</v>
      </c>
      <c r="C819" s="26" t="s">
        <v>49</v>
      </c>
      <c r="D819" s="26" t="s">
        <v>47</v>
      </c>
      <c r="E819" s="25" t="s">
        <v>226</v>
      </c>
      <c r="F819" s="26" t="s">
        <v>283</v>
      </c>
      <c r="G819" s="24">
        <f t="shared" si="26"/>
        <v>200</v>
      </c>
    </row>
    <row r="820" spans="1:7" x14ac:dyDescent="0.2">
      <c r="A820" s="24" t="str">
        <f t="shared" si="27"/>
        <v>ERNANDES RUBIN DE MELLO-VETERANO 40 MAS-TMB Estadual - 3ª Etapa - Carazinho/RS - 2025</v>
      </c>
      <c r="B820" s="25">
        <v>2</v>
      </c>
      <c r="C820" s="26" t="s">
        <v>292</v>
      </c>
      <c r="D820" s="26" t="s">
        <v>53</v>
      </c>
      <c r="E820" s="25" t="s">
        <v>226</v>
      </c>
      <c r="F820" s="26" t="s">
        <v>283</v>
      </c>
      <c r="G820" s="24">
        <f t="shared" si="26"/>
        <v>160</v>
      </c>
    </row>
    <row r="821" spans="1:7" x14ac:dyDescent="0.2">
      <c r="A821" s="24" t="str">
        <f t="shared" si="27"/>
        <v>DANIEL MULLER BUTTOW-VETERANO 40 MAS-TMB Estadual - 3ª Etapa - Carazinho/RS - 2025</v>
      </c>
      <c r="B821" s="25">
        <v>3</v>
      </c>
      <c r="C821" s="26" t="s">
        <v>253</v>
      </c>
      <c r="D821" s="26" t="s">
        <v>36</v>
      </c>
      <c r="E821" s="25" t="s">
        <v>226</v>
      </c>
      <c r="F821" s="26" t="s">
        <v>283</v>
      </c>
      <c r="G821" s="24">
        <f t="shared" si="26"/>
        <v>120</v>
      </c>
    </row>
    <row r="822" spans="1:7" x14ac:dyDescent="0.2">
      <c r="A822" s="24" t="str">
        <f t="shared" si="27"/>
        <v>NICOLAS HERNANDEZ GIL-VETERANO 40 MAS-TMB Estadual - 3ª Etapa - Carazinho/RS - 2025</v>
      </c>
      <c r="B822" s="25">
        <v>3</v>
      </c>
      <c r="C822" s="26" t="s">
        <v>290</v>
      </c>
      <c r="D822" s="26" t="s">
        <v>27</v>
      </c>
      <c r="E822" s="25" t="s">
        <v>226</v>
      </c>
      <c r="F822" s="26" t="s">
        <v>283</v>
      </c>
      <c r="G822" s="24">
        <f t="shared" si="26"/>
        <v>120</v>
      </c>
    </row>
    <row r="823" spans="1:7" x14ac:dyDescent="0.2">
      <c r="A823" s="24" t="str">
        <f t="shared" si="27"/>
        <v>FLÁVIO MENEZES DOS REIS-VETERANO 40 MAS-TMB Estadual - 3ª Etapa - Carazinho/RS - 2025</v>
      </c>
      <c r="B823" s="25">
        <v>5</v>
      </c>
      <c r="C823" s="26" t="s">
        <v>294</v>
      </c>
      <c r="D823" s="26" t="s">
        <v>30</v>
      </c>
      <c r="E823" s="25" t="s">
        <v>226</v>
      </c>
      <c r="F823" s="26" t="s">
        <v>283</v>
      </c>
      <c r="G823" s="24">
        <f t="shared" si="26"/>
        <v>60</v>
      </c>
    </row>
    <row r="824" spans="1:7" x14ac:dyDescent="0.2">
      <c r="A824" s="24" t="str">
        <f t="shared" si="27"/>
        <v>DAVI DE OLIVEIRA SANTOS-VETERANO 40 MAS-TMB Estadual - 3ª Etapa - Carazinho/RS - 2025</v>
      </c>
      <c r="B824" s="25">
        <v>5</v>
      </c>
      <c r="C824" s="26" t="s">
        <v>82</v>
      </c>
      <c r="D824" s="26" t="s">
        <v>61</v>
      </c>
      <c r="E824" s="25" t="s">
        <v>226</v>
      </c>
      <c r="F824" s="26" t="s">
        <v>283</v>
      </c>
      <c r="G824" s="24">
        <f t="shared" si="26"/>
        <v>60</v>
      </c>
    </row>
    <row r="825" spans="1:7" x14ac:dyDescent="0.2">
      <c r="A825" s="24" t="str">
        <f t="shared" si="27"/>
        <v>JÚLIO VITOLVINO COELHO SCHOEFFER-VETERANO 40 MAS-TMB Estadual - 3ª Etapa - Carazinho/RS - 2025</v>
      </c>
      <c r="B825" s="25">
        <v>5</v>
      </c>
      <c r="C825" s="26" t="s">
        <v>104</v>
      </c>
      <c r="D825" s="26" t="s">
        <v>20</v>
      </c>
      <c r="E825" s="25" t="s">
        <v>226</v>
      </c>
      <c r="F825" s="26" t="s">
        <v>283</v>
      </c>
      <c r="G825" s="24">
        <f t="shared" si="26"/>
        <v>60</v>
      </c>
    </row>
    <row r="826" spans="1:7" x14ac:dyDescent="0.2">
      <c r="A826" s="24" t="str">
        <f t="shared" si="27"/>
        <v>ANDRÉ GARCIA BARBOSA-VETERANO 40 MAS-TMB Estadual - 3ª Etapa - Carazinho/RS - 2025</v>
      </c>
      <c r="B826" s="25">
        <v>5</v>
      </c>
      <c r="C826" s="26" t="s">
        <v>252</v>
      </c>
      <c r="D826" s="26" t="s">
        <v>30</v>
      </c>
      <c r="E826" s="25" t="s">
        <v>226</v>
      </c>
      <c r="F826" s="26" t="s">
        <v>283</v>
      </c>
      <c r="G826" s="24">
        <f t="shared" si="26"/>
        <v>60</v>
      </c>
    </row>
    <row r="827" spans="1:7" x14ac:dyDescent="0.2">
      <c r="A827" s="24" t="str">
        <f t="shared" si="27"/>
        <v>MARCELO OLIVEIRA KNEBEL-VETERANO 40 MAS-TMB Estadual - 3ª Etapa - Carazinho/RS - 2025</v>
      </c>
      <c r="B827" s="25">
        <v>9</v>
      </c>
      <c r="C827" s="26" t="s">
        <v>228</v>
      </c>
      <c r="D827" s="26" t="s">
        <v>73</v>
      </c>
      <c r="E827" s="25" t="s">
        <v>226</v>
      </c>
      <c r="F827" s="26" t="s">
        <v>283</v>
      </c>
      <c r="G827" s="24">
        <f t="shared" si="26"/>
        <v>0</v>
      </c>
    </row>
    <row r="828" spans="1:7" x14ac:dyDescent="0.2">
      <c r="A828" s="24" t="str">
        <f t="shared" si="27"/>
        <v>ANTONIO MARTINS JUNIOR-VETERANO 40 MAS-TMB Estadual - 3ª Etapa - Carazinho/RS - 2025</v>
      </c>
      <c r="B828" s="25">
        <v>9</v>
      </c>
      <c r="C828" s="26" t="s">
        <v>302</v>
      </c>
      <c r="D828" s="26" t="s">
        <v>53</v>
      </c>
      <c r="E828" s="25" t="s">
        <v>226</v>
      </c>
      <c r="F828" s="26" t="s">
        <v>283</v>
      </c>
      <c r="G828" s="24">
        <f t="shared" si="26"/>
        <v>0</v>
      </c>
    </row>
    <row r="829" spans="1:7" x14ac:dyDescent="0.2">
      <c r="A829" s="24" t="str">
        <f t="shared" si="27"/>
        <v>VILSON ARTUR BESKOW-VETERANO 40 MAS-TMB Estadual - 3ª Etapa - Carazinho/RS - 2025</v>
      </c>
      <c r="B829" s="25">
        <v>9</v>
      </c>
      <c r="C829" s="26" t="s">
        <v>288</v>
      </c>
      <c r="D829" s="26" t="s">
        <v>53</v>
      </c>
      <c r="E829" s="25" t="s">
        <v>226</v>
      </c>
      <c r="F829" s="26" t="s">
        <v>283</v>
      </c>
      <c r="G829" s="24">
        <f t="shared" si="26"/>
        <v>0</v>
      </c>
    </row>
    <row r="830" spans="1:7" x14ac:dyDescent="0.2">
      <c r="A830" s="24" t="str">
        <f t="shared" si="27"/>
        <v>RICHIELI RUBEN VIDOR-VETERANO 40 MAS-TMB Estadual - 3ª Etapa - Carazinho/RS - 2025</v>
      </c>
      <c r="B830" s="25">
        <v>9</v>
      </c>
      <c r="C830" s="26" t="s">
        <v>298</v>
      </c>
      <c r="D830" s="26" t="s">
        <v>53</v>
      </c>
      <c r="E830" s="25" t="s">
        <v>226</v>
      </c>
      <c r="F830" s="26" t="s">
        <v>283</v>
      </c>
      <c r="G830" s="24">
        <f t="shared" si="26"/>
        <v>0</v>
      </c>
    </row>
    <row r="831" spans="1:7" x14ac:dyDescent="0.2">
      <c r="A831" s="24" t="str">
        <f t="shared" si="27"/>
        <v>FÁBIO DE VARGAS BERG -VETERANO 40 MAS-TMB Estadual - 3ª Etapa - Carazinho/RS - 2025</v>
      </c>
      <c r="B831" s="25">
        <v>9</v>
      </c>
      <c r="C831" s="26" t="s">
        <v>116</v>
      </c>
      <c r="D831" s="26" t="s">
        <v>47</v>
      </c>
      <c r="E831" s="25" t="s">
        <v>226</v>
      </c>
      <c r="F831" s="26" t="s">
        <v>283</v>
      </c>
      <c r="G831" s="24">
        <f t="shared" si="26"/>
        <v>0</v>
      </c>
    </row>
    <row r="832" spans="1:7" x14ac:dyDescent="0.2">
      <c r="A832" s="24" t="str">
        <f t="shared" si="27"/>
        <v>JOSIAS LEÃO-VETERANO 40 MAS-TMB Estadual - 3ª Etapa - Carazinho/RS - 2025</v>
      </c>
      <c r="B832" s="25">
        <v>9</v>
      </c>
      <c r="C832" s="26" t="s">
        <v>301</v>
      </c>
      <c r="D832" s="26" t="s">
        <v>53</v>
      </c>
      <c r="E832" s="25" t="s">
        <v>226</v>
      </c>
      <c r="F832" s="26" t="s">
        <v>283</v>
      </c>
      <c r="G832" s="24">
        <f t="shared" si="26"/>
        <v>0</v>
      </c>
    </row>
    <row r="833" spans="1:7" ht="15" x14ac:dyDescent="0.25">
      <c r="A833" s="24" t="str">
        <f t="shared" si="27"/>
        <v>--</v>
      </c>
      <c r="B833" s="27" t="s">
        <v>230</v>
      </c>
      <c r="C833" s="26"/>
      <c r="D833" s="26"/>
      <c r="E833" s="26"/>
      <c r="F833" s="26"/>
      <c r="G833" s="24">
        <f t="shared" si="26"/>
        <v>0</v>
      </c>
    </row>
    <row r="834" spans="1:7" x14ac:dyDescent="0.2">
      <c r="A834" s="24" t="str">
        <f t="shared" si="27"/>
        <v>LIANE MARIA DALLEGRAVE BAUMANN-VETERANO 50 FEM-TMB Estadual - 3ª Etapa - Carazinho/RS - 2025</v>
      </c>
      <c r="B834" s="25">
        <v>1</v>
      </c>
      <c r="C834" s="26" t="s">
        <v>59</v>
      </c>
      <c r="D834" s="26" t="s">
        <v>30</v>
      </c>
      <c r="E834" s="25" t="s">
        <v>231</v>
      </c>
      <c r="F834" s="26" t="s">
        <v>283</v>
      </c>
      <c r="G834" s="24">
        <f t="shared" si="26"/>
        <v>200</v>
      </c>
    </row>
    <row r="835" spans="1:7" x14ac:dyDescent="0.2">
      <c r="A835" s="24" t="str">
        <f t="shared" si="27"/>
        <v>ALESSANDRA DA SILVA DOS SANTOS-VETERANO 50 FEM-TMB Estadual - 3ª Etapa - Carazinho/RS - 2025</v>
      </c>
      <c r="B835" s="25">
        <v>2</v>
      </c>
      <c r="C835" s="26" t="s">
        <v>64</v>
      </c>
      <c r="D835" s="26" t="s">
        <v>47</v>
      </c>
      <c r="E835" s="25" t="s">
        <v>231</v>
      </c>
      <c r="F835" s="26" t="s">
        <v>283</v>
      </c>
      <c r="G835" s="24">
        <f t="shared" si="26"/>
        <v>160</v>
      </c>
    </row>
    <row r="836" spans="1:7" x14ac:dyDescent="0.2">
      <c r="A836" s="24" t="str">
        <f t="shared" si="27"/>
        <v>MARISA DA GRAÇA DA SILVEIRA-VETERANO 50 FEM-TMB Estadual - 3ª Etapa - Carazinho/RS - 2025</v>
      </c>
      <c r="B836" s="25">
        <v>3</v>
      </c>
      <c r="C836" s="26" t="s">
        <v>69</v>
      </c>
      <c r="D836" s="26" t="s">
        <v>30</v>
      </c>
      <c r="E836" s="25" t="s">
        <v>231</v>
      </c>
      <c r="F836" s="26" t="s">
        <v>283</v>
      </c>
      <c r="G836" s="24">
        <f t="shared" si="26"/>
        <v>120</v>
      </c>
    </row>
    <row r="837" spans="1:7" ht="15" x14ac:dyDescent="0.25">
      <c r="A837" s="24" t="str">
        <f t="shared" si="27"/>
        <v>--</v>
      </c>
      <c r="B837" s="27" t="s">
        <v>233</v>
      </c>
      <c r="C837" s="26"/>
      <c r="D837" s="26"/>
      <c r="E837" s="26"/>
      <c r="F837" s="26"/>
      <c r="G837" s="24">
        <f t="shared" si="26"/>
        <v>0</v>
      </c>
    </row>
    <row r="838" spans="1:7" x14ac:dyDescent="0.2">
      <c r="A838" s="24" t="str">
        <f t="shared" si="27"/>
        <v>FÁBIO KRÜGER-VETERANO 50 MAS-TMB Estadual - 3ª Etapa - Carazinho/RS - 2025</v>
      </c>
      <c r="B838" s="25">
        <v>1</v>
      </c>
      <c r="C838" s="26" t="s">
        <v>54</v>
      </c>
      <c r="D838" s="26" t="s">
        <v>47</v>
      </c>
      <c r="E838" s="25" t="s">
        <v>234</v>
      </c>
      <c r="F838" s="26" t="s">
        <v>283</v>
      </c>
      <c r="G838" s="24">
        <f t="shared" ref="G838:G865" si="28">IF(B838=1,200,IF(B838=2,160,IF(B838=3,120,IF(B838=5,60,IF(B838=6,60,IF(B838=7,60,IF(B838=8,60,0)))))))</f>
        <v>200</v>
      </c>
    </row>
    <row r="839" spans="1:7" x14ac:dyDescent="0.2">
      <c r="A839" s="24" t="str">
        <f t="shared" si="27"/>
        <v>MARCO ANTÔNIO MENEZES BANDEIRA-VETERANO 50 MAS-TMB Estadual - 3ª Etapa - Carazinho/RS - 2025</v>
      </c>
      <c r="B839" s="25">
        <v>2</v>
      </c>
      <c r="C839" s="26" t="s">
        <v>83</v>
      </c>
      <c r="D839" s="26" t="s">
        <v>36</v>
      </c>
      <c r="E839" s="25" t="s">
        <v>234</v>
      </c>
      <c r="F839" s="26" t="s">
        <v>283</v>
      </c>
      <c r="G839" s="24">
        <f t="shared" si="28"/>
        <v>160</v>
      </c>
    </row>
    <row r="840" spans="1:7" x14ac:dyDescent="0.2">
      <c r="A840" s="24" t="str">
        <f t="shared" si="27"/>
        <v>HUGO MARCELO SUAREZ-VETERANO 50 MAS-TMB Estadual - 3ª Etapa - Carazinho/RS - 2025</v>
      </c>
      <c r="B840" s="25">
        <v>3</v>
      </c>
      <c r="C840" s="26" t="s">
        <v>80</v>
      </c>
      <c r="D840" s="26" t="s">
        <v>27</v>
      </c>
      <c r="E840" s="25" t="s">
        <v>234</v>
      </c>
      <c r="F840" s="26" t="s">
        <v>283</v>
      </c>
      <c r="G840" s="24">
        <f t="shared" si="28"/>
        <v>120</v>
      </c>
    </row>
    <row r="841" spans="1:7" x14ac:dyDescent="0.2">
      <c r="A841" s="24" t="str">
        <f t="shared" si="27"/>
        <v>EDSON CARLOS DOS SANTOS NUNES-VETERANO 50 MAS-TMB Estadual - 3ª Etapa - Carazinho/RS - 2025</v>
      </c>
      <c r="B841" s="25">
        <v>3</v>
      </c>
      <c r="C841" s="26" t="s">
        <v>89</v>
      </c>
      <c r="D841" s="26" t="s">
        <v>36</v>
      </c>
      <c r="E841" s="25" t="s">
        <v>234</v>
      </c>
      <c r="F841" s="26" t="s">
        <v>283</v>
      </c>
      <c r="G841" s="24">
        <f t="shared" si="28"/>
        <v>120</v>
      </c>
    </row>
    <row r="842" spans="1:7" x14ac:dyDescent="0.2">
      <c r="A842" s="24" t="str">
        <f t="shared" si="27"/>
        <v>JULIO BRUM-VETERANO 50 MAS-TMB Estadual - 3ª Etapa - Carazinho/RS - 2025</v>
      </c>
      <c r="B842" s="25">
        <v>5</v>
      </c>
      <c r="C842" s="26" t="s">
        <v>136</v>
      </c>
      <c r="D842" s="26" t="s">
        <v>30</v>
      </c>
      <c r="E842" s="25" t="s">
        <v>234</v>
      </c>
      <c r="F842" s="26" t="s">
        <v>283</v>
      </c>
      <c r="G842" s="24">
        <f t="shared" si="28"/>
        <v>60</v>
      </c>
    </row>
    <row r="843" spans="1:7" x14ac:dyDescent="0.2">
      <c r="A843" s="24" t="str">
        <f t="shared" si="27"/>
        <v>MAURÍCIO DEWITT WEINGARTNER-VETERANO 50 MAS-TMB Estadual - 3ª Etapa - Carazinho/RS - 2025</v>
      </c>
      <c r="B843" s="25">
        <v>5</v>
      </c>
      <c r="C843" s="26" t="s">
        <v>99</v>
      </c>
      <c r="D843" s="26" t="s">
        <v>100</v>
      </c>
      <c r="E843" s="25" t="s">
        <v>234</v>
      </c>
      <c r="F843" s="26" t="s">
        <v>283</v>
      </c>
      <c r="G843" s="24">
        <f t="shared" si="28"/>
        <v>60</v>
      </c>
    </row>
    <row r="844" spans="1:7" x14ac:dyDescent="0.2">
      <c r="A844" s="24" t="str">
        <f t="shared" si="27"/>
        <v>LUIZ VICENTE TARRAGO-VETERANO 50 MAS-TMB Estadual - 3ª Etapa - Carazinho/RS - 2025</v>
      </c>
      <c r="B844" s="25">
        <v>5</v>
      </c>
      <c r="C844" s="26" t="s">
        <v>84</v>
      </c>
      <c r="D844" s="26" t="s">
        <v>20</v>
      </c>
      <c r="E844" s="25" t="s">
        <v>234</v>
      </c>
      <c r="F844" s="26" t="s">
        <v>283</v>
      </c>
      <c r="G844" s="24">
        <f t="shared" si="28"/>
        <v>60</v>
      </c>
    </row>
    <row r="845" spans="1:7" x14ac:dyDescent="0.2">
      <c r="A845" s="24" t="str">
        <f t="shared" si="27"/>
        <v>CARLOS EMIR DA SILVA OLIVEIRA-VETERANO 50 MAS-TMB Estadual - 3ª Etapa - Carazinho/RS - 2025</v>
      </c>
      <c r="B845" s="25">
        <v>5</v>
      </c>
      <c r="C845" s="26" t="s">
        <v>105</v>
      </c>
      <c r="D845" s="26" t="s">
        <v>53</v>
      </c>
      <c r="E845" s="25" t="s">
        <v>234</v>
      </c>
      <c r="F845" s="26" t="s">
        <v>283</v>
      </c>
      <c r="G845" s="24">
        <f t="shared" si="28"/>
        <v>60</v>
      </c>
    </row>
    <row r="846" spans="1:7" x14ac:dyDescent="0.2">
      <c r="A846" s="24" t="str">
        <f t="shared" si="27"/>
        <v>ROBLEDO VIDOR VIEIRA-VETERANO 50 MAS-TMB Estadual - 3ª Etapa - Carazinho/RS - 2025</v>
      </c>
      <c r="B846" s="25">
        <v>9</v>
      </c>
      <c r="C846" s="26" t="s">
        <v>101</v>
      </c>
      <c r="D846" s="26" t="s">
        <v>53</v>
      </c>
      <c r="E846" s="25" t="s">
        <v>234</v>
      </c>
      <c r="F846" s="26" t="s">
        <v>283</v>
      </c>
      <c r="G846" s="24">
        <f t="shared" si="28"/>
        <v>0</v>
      </c>
    </row>
    <row r="847" spans="1:7" x14ac:dyDescent="0.2">
      <c r="A847" s="24" t="str">
        <f t="shared" si="27"/>
        <v>DAGOBERTO STELLO MOREIRA -VETERANO 50 MAS-TMB Estadual - 3ª Etapa - Carazinho/RS - 2025</v>
      </c>
      <c r="B847" s="25">
        <v>9</v>
      </c>
      <c r="C847" s="26" t="s">
        <v>120</v>
      </c>
      <c r="D847" s="26" t="s">
        <v>27</v>
      </c>
      <c r="E847" s="25" t="s">
        <v>234</v>
      </c>
      <c r="F847" s="26" t="s">
        <v>283</v>
      </c>
      <c r="G847" s="24">
        <f t="shared" si="28"/>
        <v>0</v>
      </c>
    </row>
    <row r="848" spans="1:7" x14ac:dyDescent="0.2">
      <c r="A848" s="24" t="str">
        <f t="shared" si="27"/>
        <v>CARLOS JANUÁRIO PORTAL MENDES -VETERANO 50 MAS-TMB Estadual - 3ª Etapa - Carazinho/RS - 2025</v>
      </c>
      <c r="B848" s="25">
        <v>9</v>
      </c>
      <c r="C848" s="26" t="s">
        <v>256</v>
      </c>
      <c r="D848" s="26" t="s">
        <v>47</v>
      </c>
      <c r="E848" s="25" t="s">
        <v>234</v>
      </c>
      <c r="F848" s="26" t="s">
        <v>283</v>
      </c>
      <c r="G848" s="24">
        <f t="shared" si="28"/>
        <v>0</v>
      </c>
    </row>
    <row r="849" spans="1:7" x14ac:dyDescent="0.2">
      <c r="A849" s="24" t="str">
        <f t="shared" si="27"/>
        <v>CLÉVERSON SIDINEI.WENDT -VETERANO 50 MAS-TMB Estadual - 3ª Etapa - Carazinho/RS - 2025</v>
      </c>
      <c r="B849" s="25">
        <v>9</v>
      </c>
      <c r="C849" s="26" t="s">
        <v>143</v>
      </c>
      <c r="D849" s="26" t="s">
        <v>73</v>
      </c>
      <c r="E849" s="25" t="s">
        <v>234</v>
      </c>
      <c r="F849" s="26" t="s">
        <v>283</v>
      </c>
      <c r="G849" s="24">
        <f t="shared" si="28"/>
        <v>0</v>
      </c>
    </row>
    <row r="850" spans="1:7" x14ac:dyDescent="0.2">
      <c r="A850" s="24" t="str">
        <f t="shared" si="27"/>
        <v>CARLOS EDUARDO DOS SANTOS FLECK -VETERANO 50 MAS-TMB Estadual - 3ª Etapa - Carazinho/RS - 2025</v>
      </c>
      <c r="B850" s="25">
        <v>9</v>
      </c>
      <c r="C850" s="26" t="s">
        <v>149</v>
      </c>
      <c r="D850" s="26" t="s">
        <v>30</v>
      </c>
      <c r="E850" s="25" t="s">
        <v>234</v>
      </c>
      <c r="F850" s="26" t="s">
        <v>283</v>
      </c>
      <c r="G850" s="24">
        <f t="shared" si="28"/>
        <v>0</v>
      </c>
    </row>
    <row r="851" spans="1:7" ht="15" x14ac:dyDescent="0.25">
      <c r="A851" s="24" t="str">
        <f t="shared" si="27"/>
        <v>--</v>
      </c>
      <c r="B851" s="27" t="s">
        <v>236</v>
      </c>
      <c r="C851" s="26"/>
      <c r="D851" s="26"/>
      <c r="E851" s="26"/>
      <c r="F851" s="26"/>
      <c r="G851" s="24">
        <f t="shared" si="28"/>
        <v>0</v>
      </c>
    </row>
    <row r="852" spans="1:7" x14ac:dyDescent="0.2">
      <c r="A852" s="24" t="str">
        <f t="shared" ref="A852:A865" si="29">_xlfn.CONCAT(C852,"-",E852,"-",F852)</f>
        <v>ALBAIR DE CAMARGO-VETERANO 60 MAS-TMB Estadual - 3ª Etapa - Carazinho/RS - 2025</v>
      </c>
      <c r="B852" s="25">
        <v>1</v>
      </c>
      <c r="C852" s="26" t="s">
        <v>107</v>
      </c>
      <c r="D852" s="26" t="s">
        <v>47</v>
      </c>
      <c r="E852" s="25" t="s">
        <v>237</v>
      </c>
      <c r="F852" s="26" t="s">
        <v>283</v>
      </c>
      <c r="G852" s="24">
        <f t="shared" si="28"/>
        <v>200</v>
      </c>
    </row>
    <row r="853" spans="1:7" x14ac:dyDescent="0.2">
      <c r="A853" s="24" t="str">
        <f t="shared" si="29"/>
        <v>JAIME ROBERTO MULLER-VETERANO 60 MAS-TMB Estadual - 3ª Etapa - Carazinho/RS - 2025</v>
      </c>
      <c r="B853" s="25">
        <v>2</v>
      </c>
      <c r="C853" s="26" t="s">
        <v>79</v>
      </c>
      <c r="D853" s="26" t="s">
        <v>61</v>
      </c>
      <c r="E853" s="25" t="s">
        <v>237</v>
      </c>
      <c r="F853" s="26" t="s">
        <v>283</v>
      </c>
      <c r="G853" s="24">
        <f t="shared" si="28"/>
        <v>160</v>
      </c>
    </row>
    <row r="854" spans="1:7" x14ac:dyDescent="0.2">
      <c r="A854" s="24" t="str">
        <f t="shared" si="29"/>
        <v>ODON TEIXEIRA DA SILVA  FILHO-VETERANO 60 MAS-TMB Estadual - 3ª Etapa - Carazinho/RS - 2025</v>
      </c>
      <c r="B854" s="25">
        <v>3</v>
      </c>
      <c r="C854" s="26" t="s">
        <v>312</v>
      </c>
      <c r="D854" s="26" t="s">
        <v>53</v>
      </c>
      <c r="E854" s="25" t="s">
        <v>237</v>
      </c>
      <c r="F854" s="26" t="s">
        <v>283</v>
      </c>
      <c r="G854" s="24">
        <f t="shared" si="28"/>
        <v>120</v>
      </c>
    </row>
    <row r="855" spans="1:7" x14ac:dyDescent="0.2">
      <c r="A855" s="24" t="str">
        <f t="shared" si="29"/>
        <v>FRANCO FONTE MARQUES-VETERANO 60 MAS-TMB Estadual - 3ª Etapa - Carazinho/RS - 2025</v>
      </c>
      <c r="B855" s="25">
        <v>3</v>
      </c>
      <c r="C855" s="26" t="s">
        <v>131</v>
      </c>
      <c r="D855" s="26" t="s">
        <v>61</v>
      </c>
      <c r="E855" s="25" t="s">
        <v>237</v>
      </c>
      <c r="F855" s="26" t="s">
        <v>283</v>
      </c>
      <c r="G855" s="24">
        <f t="shared" si="28"/>
        <v>120</v>
      </c>
    </row>
    <row r="856" spans="1:7" x14ac:dyDescent="0.2">
      <c r="A856" s="24" t="str">
        <f t="shared" si="29"/>
        <v>LUIZ ALBERTO DE MORAES CABRAL -VETERANO 60 MAS-TMB Estadual - 3ª Etapa - Carazinho/RS - 2025</v>
      </c>
      <c r="B856" s="25">
        <v>5</v>
      </c>
      <c r="C856" s="26" t="s">
        <v>139</v>
      </c>
      <c r="D856" s="26" t="s">
        <v>30</v>
      </c>
      <c r="E856" s="25" t="s">
        <v>237</v>
      </c>
      <c r="F856" s="26" t="s">
        <v>283</v>
      </c>
      <c r="G856" s="24">
        <f t="shared" si="28"/>
        <v>60</v>
      </c>
    </row>
    <row r="857" spans="1:7" x14ac:dyDescent="0.2">
      <c r="A857" s="24" t="str">
        <f t="shared" si="29"/>
        <v>ALBINO LUIZ OLCZEVSKI-VETERANO 60 MAS-TMB Estadual - 3ª Etapa - Carazinho/RS - 2025</v>
      </c>
      <c r="B857" s="25">
        <v>5</v>
      </c>
      <c r="C857" s="26" t="s">
        <v>106</v>
      </c>
      <c r="D857" s="26" t="s">
        <v>53</v>
      </c>
      <c r="E857" s="25" t="s">
        <v>237</v>
      </c>
      <c r="F857" s="26" t="s">
        <v>283</v>
      </c>
      <c r="G857" s="24">
        <f t="shared" si="28"/>
        <v>60</v>
      </c>
    </row>
    <row r="858" spans="1:7" x14ac:dyDescent="0.2">
      <c r="A858" s="24" t="str">
        <f t="shared" si="29"/>
        <v>FLÁVIO HASHIMOTO-VETERANO 60 MAS-TMB Estadual - 3ª Etapa - Carazinho/RS - 2025</v>
      </c>
      <c r="B858" s="25">
        <v>9</v>
      </c>
      <c r="C858" s="26" t="s">
        <v>98</v>
      </c>
      <c r="D858" s="26" t="s">
        <v>73</v>
      </c>
      <c r="E858" s="25" t="s">
        <v>237</v>
      </c>
      <c r="F858" s="26" t="s">
        <v>283</v>
      </c>
      <c r="G858" s="24">
        <f t="shared" si="28"/>
        <v>0</v>
      </c>
    </row>
    <row r="859" spans="1:7" x14ac:dyDescent="0.2">
      <c r="A859" s="24" t="str">
        <f t="shared" si="29"/>
        <v>JAIR SOARES FONSECA FILHO-VETERANO 60 MAS-TMB Estadual - 3ª Etapa - Carazinho/RS - 2025</v>
      </c>
      <c r="B859" s="25">
        <v>9</v>
      </c>
      <c r="C859" s="26" t="s">
        <v>130</v>
      </c>
      <c r="D859" s="26" t="s">
        <v>30</v>
      </c>
      <c r="E859" s="25" t="s">
        <v>237</v>
      </c>
      <c r="F859" s="26" t="s">
        <v>283</v>
      </c>
      <c r="G859" s="24">
        <f t="shared" si="28"/>
        <v>0</v>
      </c>
    </row>
    <row r="860" spans="1:7" x14ac:dyDescent="0.2">
      <c r="A860" s="24" t="str">
        <f t="shared" si="29"/>
        <v>ROQUE WAGNER-VETERANO 60 MAS-TMB Estadual - 3ª Etapa - Carazinho/RS - 2025</v>
      </c>
      <c r="B860" s="25">
        <v>9</v>
      </c>
      <c r="C860" s="26" t="s">
        <v>168</v>
      </c>
      <c r="D860" s="26" t="s">
        <v>73</v>
      </c>
      <c r="E860" s="25" t="s">
        <v>237</v>
      </c>
      <c r="F860" s="26" t="s">
        <v>283</v>
      </c>
      <c r="G860" s="24">
        <f t="shared" si="28"/>
        <v>0</v>
      </c>
    </row>
    <row r="861" spans="1:7" x14ac:dyDescent="0.2">
      <c r="A861" s="24" t="str">
        <f t="shared" si="29"/>
        <v>JOÃO MENDES DE OLIVEIRA JUNIOR-VETERANO 60 MAS-TMB Estadual - 3ª Etapa - Carazinho/RS - 2025</v>
      </c>
      <c r="B861" s="25">
        <v>9</v>
      </c>
      <c r="C861" s="26" t="s">
        <v>133</v>
      </c>
      <c r="D861" s="26" t="s">
        <v>47</v>
      </c>
      <c r="E861" s="25" t="s">
        <v>237</v>
      </c>
      <c r="F861" s="26" t="s">
        <v>283</v>
      </c>
      <c r="G861" s="24">
        <f t="shared" si="28"/>
        <v>0</v>
      </c>
    </row>
    <row r="862" spans="1:7" ht="15" x14ac:dyDescent="0.25">
      <c r="A862" s="24" t="str">
        <f t="shared" si="29"/>
        <v>--</v>
      </c>
      <c r="B862" s="27" t="s">
        <v>238</v>
      </c>
      <c r="C862" s="26"/>
      <c r="D862" s="26"/>
      <c r="E862" s="26"/>
      <c r="F862" s="26"/>
      <c r="G862" s="24">
        <f t="shared" si="28"/>
        <v>0</v>
      </c>
    </row>
    <row r="863" spans="1:7" x14ac:dyDescent="0.2">
      <c r="A863" s="24" t="str">
        <f t="shared" si="29"/>
        <v>MARCO ANTÔNIO DILLENBURG-VETERANO 70 MAS-TMB Estadual - 3ª Etapa - Carazinho/RS - 2025</v>
      </c>
      <c r="B863" s="25">
        <v>1</v>
      </c>
      <c r="C863" s="26" t="s">
        <v>86</v>
      </c>
      <c r="D863" s="26" t="s">
        <v>36</v>
      </c>
      <c r="E863" s="25" t="s">
        <v>239</v>
      </c>
      <c r="F863" s="26" t="s">
        <v>283</v>
      </c>
      <c r="G863" s="24">
        <f t="shared" si="28"/>
        <v>200</v>
      </c>
    </row>
    <row r="864" spans="1:7" x14ac:dyDescent="0.2">
      <c r="A864" s="24" t="str">
        <f t="shared" si="29"/>
        <v>LUIS MARIA ROMERO LIMA-VETERANO 70 MAS-TMB Estadual - 3ª Etapa - Carazinho/RS - 2025</v>
      </c>
      <c r="B864" s="25">
        <v>2</v>
      </c>
      <c r="C864" s="26" t="s">
        <v>240</v>
      </c>
      <c r="D864" s="26" t="s">
        <v>36</v>
      </c>
      <c r="E864" s="25" t="s">
        <v>239</v>
      </c>
      <c r="F864" s="26" t="s">
        <v>283</v>
      </c>
      <c r="G864" s="24">
        <f t="shared" si="28"/>
        <v>160</v>
      </c>
    </row>
    <row r="865" spans="1:7" x14ac:dyDescent="0.2">
      <c r="A865" s="24" t="str">
        <f t="shared" si="29"/>
        <v>OSMAR KNEBEL-VETERANO 70 MAS-TMB Estadual - 3ª Etapa - Carazinho/RS - 2025</v>
      </c>
      <c r="B865" s="25">
        <v>3</v>
      </c>
      <c r="C865" s="26" t="s">
        <v>293</v>
      </c>
      <c r="D865" s="26" t="s">
        <v>100</v>
      </c>
      <c r="E865" s="25" t="s">
        <v>239</v>
      </c>
      <c r="F865" s="26" t="s">
        <v>283</v>
      </c>
      <c r="G865" s="24">
        <f t="shared" si="28"/>
        <v>120</v>
      </c>
    </row>
  </sheetData>
  <sheetProtection algorithmName="SHA-512" hashValue="Le/lMOj6RB52KjFI4CT1X2v1sHzP9/OGwsocJZ6zcMS5XHiOyiZEQ0HRjJVMRTLlMZQGNGAtkO16fOgO0QQJNg==" saltValue="gTYiXZOrHHHTUbR7k20xpw==" spinCount="100000" sheet="1" objects="1" scenarios="1"/>
  <autoFilter ref="A1:G312" xr:uid="{00000000-0009-0000-0000-000000000000}"/>
  <dataValidations count="1">
    <dataValidation type="list" allowBlank="1" showInputMessage="1" showErrorMessage="1" sqref="E2:E6 E310:E312 E299:E308 E283:E297 E278:E281 E264:E276 E237:E262 E226:E235 E208:E224 E204:E206 E190:E202 E185:E188 E175:E183 E171:E173 E166:E169 E150:E164 E145:E148 E132:E143 E125:E130 E64:E123 E50:E62 E32:E48 E18:E30 E8:E16 E591:E593 E583:E589 E572:E581 E567:E570 E551:E565 E532:E549 E527:E530 E521:E525 E503:E519 E497:E501 E481:E495 E476:E479 E465:E474 E461:E463 E457:E459 E445:E455 E440:E443 E430:E438 E425:E428 E374:E423 E358:E372 E339:E356 E329:E337 E325:E327 E318:E323 E314:E316 E595:E598 E863:E865 E852:E861 E838:E850 E834:E836 E819:E832 E799:E817 E790:E797 E786:E788 E770:E784 E764:E768 E755:E762 E750:E753 E742:E748 E738:E740 E734:E736 E723:E732 E718:E721 E704:E716 E699:E702 E662:E697 E641:E660 E618:E639 E609:E616 E600:E607" xr:uid="{00000000-0002-0000-0000-000000000000}">
      <formula1>DvListSource1</formula1>
    </dataValidation>
  </dataValidation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52"/>
  <sheetViews>
    <sheetView topLeftCell="B1" workbookViewId="0">
      <selection activeCell="B1" sqref="B1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44.140625" style="1" bestFit="1" customWidth="1"/>
    <col min="4" max="4" width="49.57031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8" t="s">
        <v>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22" t="s">
        <v>224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1" t="s">
        <v>22</v>
      </c>
      <c r="G6" s="20" t="s">
        <v>245</v>
      </c>
      <c r="H6" s="5" t="s">
        <v>283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41</v>
      </c>
      <c r="D7" s="4" t="s">
        <v>36</v>
      </c>
      <c r="E7" s="4">
        <f>SUM(F7:L7)-M7</f>
        <v>400</v>
      </c>
      <c r="F7" s="5">
        <f>IFERROR(VLOOKUP(_xlfn.CONCAT(C7,"-",$B$4,"-",$F$6),Colocações!$A:$G,7,FALSE),"0")</f>
        <v>200</v>
      </c>
      <c r="G7" s="5">
        <f>IFERROR(VLOOKUP(_xlfn.CONCAT(C7,"-",$B$4,"-",$G$6),Colocações!$A:$G,7,FALSE),"0")</f>
        <v>200</v>
      </c>
      <c r="H7" s="5" t="str">
        <f>IFERROR(VLOOKUP(_xlfn.CONCAT(C7,"-",$B$4,"-",$H$6),Colocações!$A:$G,7,FALSE),"0")</f>
        <v>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4" t="s">
        <v>218</v>
      </c>
      <c r="D8" s="4" t="s">
        <v>51</v>
      </c>
      <c r="E8" s="4">
        <f>SUM(F8:L8)-M8</f>
        <v>360</v>
      </c>
      <c r="F8" s="5">
        <f>IFERROR(VLOOKUP(_xlfn.CONCAT(C8,"-",$B$4,"-",$F$6),Colocações!$A:$G,7,FALSE),"0")</f>
        <v>120</v>
      </c>
      <c r="G8" s="5">
        <f>IFERROR(VLOOKUP(_xlfn.CONCAT(C8,"-",$B$4,"-",$G$6),Colocações!$A:$G,7,FALSE),"0")</f>
        <v>120</v>
      </c>
      <c r="H8" s="5">
        <f>IFERROR(VLOOKUP(_xlfn.CONCAT(C8,"-",$B$4,"-",$H$6),Colocações!$A:$G,7,FALSE),"0")</f>
        <v>120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6</v>
      </c>
      <c r="C9" s="4" t="s">
        <v>45</v>
      </c>
      <c r="D9" s="4" t="s">
        <v>36</v>
      </c>
      <c r="E9" s="4">
        <f>SUM(F9:L9)-M9</f>
        <v>360</v>
      </c>
      <c r="F9" s="5">
        <f>IFERROR(VLOOKUP(_xlfn.CONCAT(C9,"-",$B$4,"-",$F$6),Colocações!$A:$G,7,FALSE),"0")</f>
        <v>160</v>
      </c>
      <c r="G9" s="5" t="str">
        <f>IFERROR(VLOOKUP(_xlfn.CONCAT(C9,"-",$B$4,"-",$G$6),Colocações!$A:$G,7,FALSE),"0")</f>
        <v>0</v>
      </c>
      <c r="H9" s="5">
        <f>IFERROR(VLOOKUP(_xlfn.CONCAT(C9,"-",$B$4,"-",$H$6),Colocações!$A:$G,7,FALSE),"0")</f>
        <v>200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275</v>
      </c>
      <c r="C10" s="4" t="s">
        <v>217</v>
      </c>
      <c r="D10" s="4" t="s">
        <v>44</v>
      </c>
      <c r="E10" s="4">
        <f>SUM(F10:L10)-M10</f>
        <v>340</v>
      </c>
      <c r="F10" s="5">
        <f>IFERROR(VLOOKUP(_xlfn.CONCAT(C10,"-",$B$4,"-",$F$6),Colocações!$A:$G,7,FALSE),"0")</f>
        <v>60</v>
      </c>
      <c r="G10" s="5">
        <f>IFERROR(VLOOKUP(_xlfn.CONCAT(C10,"-",$B$4,"-",$G$6),Colocações!$A:$G,7,FALSE),"0")</f>
        <v>160</v>
      </c>
      <c r="H10" s="5">
        <f>IFERROR(VLOOKUP(_xlfn.CONCAT(C10,"-",$B$4,"-",$H$6),Colocações!$A:$G,7,FALSE),"0")</f>
        <v>120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 t="s">
        <v>8</v>
      </c>
      <c r="C11" s="4" t="s">
        <v>220</v>
      </c>
      <c r="D11" s="4" t="s">
        <v>44</v>
      </c>
      <c r="E11" s="4">
        <f>SUM(F11:L11)-M11</f>
        <v>240</v>
      </c>
      <c r="F11" s="5">
        <f>IFERROR(VLOOKUP(_xlfn.CONCAT(C11,"-",$B$4,"-",$F$6),Colocações!$A:$G,7,FALSE),"0")</f>
        <v>120</v>
      </c>
      <c r="G11" s="5">
        <f>IFERROR(VLOOKUP(_xlfn.CONCAT(C11,"-",$B$4,"-",$G$6),Colocações!$A:$G,7,FALSE),"0")</f>
        <v>60</v>
      </c>
      <c r="H11" s="5">
        <f>IFERROR(VLOOKUP(_xlfn.CONCAT(C11,"-",$B$4,"-",$H$6),Colocações!$A:$G,7,FALSE),"0")</f>
        <v>60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>MIN(F11:L11)-MIN(F11:L11)</f>
        <v>0</v>
      </c>
    </row>
    <row r="12" spans="2:13" x14ac:dyDescent="0.25">
      <c r="B12" s="2" t="s">
        <v>276</v>
      </c>
      <c r="C12" s="4" t="s">
        <v>76</v>
      </c>
      <c r="D12" s="4" t="s">
        <v>44</v>
      </c>
      <c r="E12" s="4">
        <f>SUM(F12:L12)-M12</f>
        <v>180</v>
      </c>
      <c r="F12" s="5">
        <f>IFERROR(VLOOKUP(_xlfn.CONCAT(C12,"-",$B$4,"-",$F$6),Colocações!$A:$G,7,FALSE),"0")</f>
        <v>60</v>
      </c>
      <c r="G12" s="5">
        <f>IFERROR(VLOOKUP(_xlfn.CONCAT(C12,"-",$B$4,"-",$G$6),Colocações!$A:$G,7,FALSE),"0")</f>
        <v>120</v>
      </c>
      <c r="H12" s="5">
        <f>IFERROR(VLOOKUP(_xlfn.CONCAT(C12,"-",$B$4,"-",$H$6),Colocações!$A:$G,7,FALSE),"0")</f>
        <v>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>MIN(F12:L12)-MIN(F12:L12)</f>
        <v>0</v>
      </c>
    </row>
    <row r="13" spans="2:13" x14ac:dyDescent="0.25">
      <c r="B13" s="2" t="s">
        <v>276</v>
      </c>
      <c r="C13" s="4" t="s">
        <v>43</v>
      </c>
      <c r="D13" s="4" t="s">
        <v>44</v>
      </c>
      <c r="E13" s="4">
        <f>SUM(F13:L13)-M13</f>
        <v>160</v>
      </c>
      <c r="F13" s="5">
        <f>IFERROR(VLOOKUP(_xlfn.CONCAT(C13,"-",$B$4,"-",$F$6),Colocações!$A:$G,7,FALSE),"0")</f>
        <v>0</v>
      </c>
      <c r="G13" s="5">
        <f>IFERROR(VLOOKUP(_xlfn.CONCAT(C13,"-",$B$4,"-",$G$6),Colocações!$A:$G,7,FALSE),"0")</f>
        <v>0</v>
      </c>
      <c r="H13" s="5">
        <f>IFERROR(VLOOKUP(_xlfn.CONCAT(C13,"-",$B$4,"-",$H$6),Colocações!$A:$G,7,FALSE),"0")</f>
        <v>160</v>
      </c>
      <c r="I13" s="5" t="str">
        <f>IFERROR(VLOOKUP(_xlfn.CONCAT(C13,"-",$B$4,"-",$I$6),Colocações!$A:$G,7,FALSE),"0")</f>
        <v>0</v>
      </c>
      <c r="J13" s="5" t="str">
        <f>IFERROR(VLOOKUP(_xlfn.CONCAT(C13,"-",$B$4,"-",$J$6),Colocações!$A:$G,7,FALSE),"0")</f>
        <v>0</v>
      </c>
      <c r="K13" s="5" t="str">
        <f>IFERROR(VLOOKUP(_xlfn.CONCAT(C13,"-",$B$4,"-",$K$6),Colocações!$A:$G,7,FALSE),"0")</f>
        <v>0</v>
      </c>
      <c r="L13" s="5" t="str">
        <f>IFERROR(VLOOKUP(_xlfn.CONCAT(C13,"-",$B$4,"-",$L$6),Colocações!$A:$G,7,FALSE),"0")</f>
        <v>0</v>
      </c>
      <c r="M13" s="7">
        <f>MIN(F13:L13)-MIN(F13:L13)</f>
        <v>0</v>
      </c>
    </row>
    <row r="14" spans="2:13" x14ac:dyDescent="0.25">
      <c r="B14" s="2" t="s">
        <v>277</v>
      </c>
      <c r="C14" s="4" t="s">
        <v>215</v>
      </c>
      <c r="D14" s="4" t="s">
        <v>36</v>
      </c>
      <c r="E14" s="4">
        <f>SUM(F14:L14)-M14</f>
        <v>120</v>
      </c>
      <c r="F14" s="5">
        <f>IFERROR(VLOOKUP(_xlfn.CONCAT(C14,"-",$B$4,"-",$F$6),Colocações!$A:$G,7,FALSE),"0")</f>
        <v>60</v>
      </c>
      <c r="G14" s="5" t="str">
        <f>IFERROR(VLOOKUP(_xlfn.CONCAT(C14,"-",$B$4,"-",$G$6),Colocações!$A:$G,7,FALSE),"0")</f>
        <v>0</v>
      </c>
      <c r="H14" s="5">
        <f>IFERROR(VLOOKUP(_xlfn.CONCAT(C14,"-",$B$4,"-",$H$6),Colocações!$A:$G,7,FALSE),"0")</f>
        <v>60</v>
      </c>
      <c r="I14" s="5" t="str">
        <f>IFERROR(VLOOKUP(_xlfn.CONCAT(C14,"-",$B$4,"-",$I$6),Colocações!$A:$G,7,FALSE),"0")</f>
        <v>0</v>
      </c>
      <c r="J14" s="5" t="str">
        <f>IFERROR(VLOOKUP(_xlfn.CONCAT(C14,"-",$B$4,"-",$J$6),Colocações!$A:$G,7,FALSE),"0")</f>
        <v>0</v>
      </c>
      <c r="K14" s="5" t="str">
        <f>IFERROR(VLOOKUP(_xlfn.CONCAT(C14,"-",$B$4,"-",$K$6),Colocações!$A:$G,7,FALSE),"0")</f>
        <v>0</v>
      </c>
      <c r="L14" s="5" t="str">
        <f>IFERROR(VLOOKUP(_xlfn.CONCAT(C14,"-",$B$4,"-",$L$6),Colocações!$A:$G,7,FALSE),"0")</f>
        <v>0</v>
      </c>
      <c r="M14" s="7">
        <f>MIN(F14:L14)-MIN(F14:L14)</f>
        <v>0</v>
      </c>
    </row>
    <row r="15" spans="2:13" x14ac:dyDescent="0.25">
      <c r="B15" s="2" t="s">
        <v>277</v>
      </c>
      <c r="C15" s="4" t="s">
        <v>109</v>
      </c>
      <c r="D15" s="4" t="s">
        <v>44</v>
      </c>
      <c r="E15" s="4">
        <f>SUM(F15:L15)-M15</f>
        <v>120</v>
      </c>
      <c r="F15" s="5">
        <f>IFERROR(VLOOKUP(_xlfn.CONCAT(C15,"-",$B$4,"-",$F$6),Colocações!$A:$G,7,FALSE),"0")</f>
        <v>60</v>
      </c>
      <c r="G15" s="5">
        <f>IFERROR(VLOOKUP(_xlfn.CONCAT(C15,"-",$B$4,"-",$G$6),Colocações!$A:$G,7,FALSE),"0")</f>
        <v>0</v>
      </c>
      <c r="H15" s="5">
        <f>IFERROR(VLOOKUP(_xlfn.CONCAT(C15,"-",$B$4,"-",$H$6),Colocações!$A:$G,7,FALSE),"0")</f>
        <v>60</v>
      </c>
      <c r="I15" s="5" t="str">
        <f>IFERROR(VLOOKUP(_xlfn.CONCAT(C15,"-",$B$4,"-",$I$6),Colocações!$A:$G,7,FALSE),"0")</f>
        <v>0</v>
      </c>
      <c r="J15" s="5" t="str">
        <f>IFERROR(VLOOKUP(_xlfn.CONCAT(C15,"-",$B$4,"-",$J$6),Colocações!$A:$G,7,FALSE),"0")</f>
        <v>0</v>
      </c>
      <c r="K15" s="5" t="str">
        <f>IFERROR(VLOOKUP(_xlfn.CONCAT(C15,"-",$B$4,"-",$K$6),Colocações!$A:$G,7,FALSE),"0")</f>
        <v>0</v>
      </c>
      <c r="L15" s="5" t="str">
        <f>IFERROR(VLOOKUP(_xlfn.CONCAT(C15,"-",$B$4,"-",$L$6),Colocações!$A:$G,7,FALSE),"0")</f>
        <v>0</v>
      </c>
      <c r="M15" s="7">
        <f>MIN(F15:L15)-MIN(F15:L15)</f>
        <v>0</v>
      </c>
    </row>
    <row r="16" spans="2:13" x14ac:dyDescent="0.25">
      <c r="B16" s="2" t="s">
        <v>278</v>
      </c>
      <c r="C16" s="4" t="s">
        <v>132</v>
      </c>
      <c r="D16" s="4" t="s">
        <v>30</v>
      </c>
      <c r="E16" s="4">
        <f>SUM(F16:L16)-M16</f>
        <v>60</v>
      </c>
      <c r="F16" s="5">
        <f>IFERROR(VLOOKUP(_xlfn.CONCAT(C16,"-",$B$4,"-",$F$6),Colocações!$A:$G,7,FALSE),"0")</f>
        <v>0</v>
      </c>
      <c r="G16" s="5">
        <f>IFERROR(VLOOKUP(_xlfn.CONCAT(C16,"-",$B$4,"-",$G$6),Colocações!$A:$G,7,FALSE),"0")</f>
        <v>60</v>
      </c>
      <c r="H16" s="5">
        <f>IFERROR(VLOOKUP(_xlfn.CONCAT(C16,"-",$B$4,"-",$H$6),Colocações!$A:$G,7,FALSE),"0")</f>
        <v>0</v>
      </c>
      <c r="I16" s="5" t="str">
        <f>IFERROR(VLOOKUP(_xlfn.CONCAT(C16,"-",$B$4,"-",$I$6),Colocações!$A:$G,7,FALSE),"0")</f>
        <v>0</v>
      </c>
      <c r="J16" s="5" t="str">
        <f>IFERROR(VLOOKUP(_xlfn.CONCAT(C16,"-",$B$4,"-",$J$6),Colocações!$A:$G,7,FALSE),"0")</f>
        <v>0</v>
      </c>
      <c r="K16" s="5" t="str">
        <f>IFERROR(VLOOKUP(_xlfn.CONCAT(C16,"-",$B$4,"-",$K$6),Colocações!$A:$G,7,FALSE),"0")</f>
        <v>0</v>
      </c>
      <c r="L16" s="5" t="str">
        <f>IFERROR(VLOOKUP(_xlfn.CONCAT(C16,"-",$B$4,"-",$L$6),Colocações!$A:$G,7,FALSE),"0")</f>
        <v>0</v>
      </c>
      <c r="M16" s="7">
        <f>MIN(F16:L16)-MIN(F16:L16)</f>
        <v>0</v>
      </c>
    </row>
    <row r="17" spans="2:13" x14ac:dyDescent="0.25">
      <c r="B17" s="2" t="s">
        <v>278</v>
      </c>
      <c r="C17" s="4" t="s">
        <v>81</v>
      </c>
      <c r="D17" s="4" t="s">
        <v>44</v>
      </c>
      <c r="E17" s="4">
        <f>SUM(F17:L17)-M17</f>
        <v>60</v>
      </c>
      <c r="F17" s="5">
        <f>IFERROR(VLOOKUP(_xlfn.CONCAT(C17,"-",$B$4,"-",$F$6),Colocações!$A:$G,7,FALSE),"0")</f>
        <v>0</v>
      </c>
      <c r="G17" s="5">
        <f>IFERROR(VLOOKUP(_xlfn.CONCAT(C17,"-",$B$4,"-",$G$6),Colocações!$A:$G,7,FALSE),"0")</f>
        <v>60</v>
      </c>
      <c r="H17" s="5">
        <f>IFERROR(VLOOKUP(_xlfn.CONCAT(C17,"-",$B$4,"-",$H$6),Colocações!$A:$G,7,FALSE),"0")</f>
        <v>0</v>
      </c>
      <c r="I17" s="5" t="str">
        <f>IFERROR(VLOOKUP(_xlfn.CONCAT(C17,"-",$B$4,"-",$I$6),Colocações!$A:$G,7,FALSE),"0")</f>
        <v>0</v>
      </c>
      <c r="J17" s="5" t="str">
        <f>IFERROR(VLOOKUP(_xlfn.CONCAT(C17,"-",$B$4,"-",$J$6),Colocações!$A:$G,7,FALSE),"0")</f>
        <v>0</v>
      </c>
      <c r="K17" s="5" t="str">
        <f>IFERROR(VLOOKUP(_xlfn.CONCAT(C17,"-",$B$4,"-",$K$6),Colocações!$A:$G,7,FALSE),"0")</f>
        <v>0</v>
      </c>
      <c r="L17" s="5" t="str">
        <f>IFERROR(VLOOKUP(_xlfn.CONCAT(C17,"-",$B$4,"-",$L$6),Colocações!$A:$G,7,FALSE),"0")</f>
        <v>0</v>
      </c>
      <c r="M17" s="7">
        <f>MIN(F17:L17)-MIN(F17:L17)</f>
        <v>0</v>
      </c>
    </row>
    <row r="18" spans="2:13" x14ac:dyDescent="0.25">
      <c r="B18" s="2" t="s">
        <v>278</v>
      </c>
      <c r="C18" s="4" t="s">
        <v>221</v>
      </c>
      <c r="D18" s="4" t="s">
        <v>47</v>
      </c>
      <c r="E18" s="4">
        <f>SUM(F18:L18)-M18</f>
        <v>60</v>
      </c>
      <c r="F18" s="5">
        <f>IFERROR(VLOOKUP(_xlfn.CONCAT(C18,"-",$B$4,"-",$F$6),Colocações!$A:$G,7,FALSE),"0")</f>
        <v>0</v>
      </c>
      <c r="G18" s="5">
        <f>IFERROR(VLOOKUP(_xlfn.CONCAT(C18,"-",$B$4,"-",$G$6),Colocações!$A:$G,7,FALSE),"0")</f>
        <v>60</v>
      </c>
      <c r="H18" s="5" t="str">
        <f>IFERROR(VLOOKUP(_xlfn.CONCAT(C18,"-",$B$4,"-",$H$6),Colocações!$A:$G,7,FALSE),"0")</f>
        <v>0</v>
      </c>
      <c r="I18" s="5" t="str">
        <f>IFERROR(VLOOKUP(_xlfn.CONCAT(C18,"-",$B$4,"-",$I$6),Colocações!$A:$G,7,FALSE),"0")</f>
        <v>0</v>
      </c>
      <c r="J18" s="5" t="str">
        <f>IFERROR(VLOOKUP(_xlfn.CONCAT(C18,"-",$B$4,"-",$J$6),Colocações!$A:$G,7,FALSE),"0")</f>
        <v>0</v>
      </c>
      <c r="K18" s="5" t="str">
        <f>IFERROR(VLOOKUP(_xlfn.CONCAT(C18,"-",$B$4,"-",$K$6),Colocações!$A:$G,7,FALSE),"0")</f>
        <v>0</v>
      </c>
      <c r="L18" s="5" t="str">
        <f>IFERROR(VLOOKUP(_xlfn.CONCAT(C18,"-",$B$4,"-",$L$6),Colocações!$A:$G,7,FALSE),"0")</f>
        <v>0</v>
      </c>
      <c r="M18" s="7">
        <f>MIN(F18:L18)-MIN(F18:L18)</f>
        <v>0</v>
      </c>
    </row>
    <row r="19" spans="2:13" x14ac:dyDescent="0.25">
      <c r="B19" s="2" t="s">
        <v>278</v>
      </c>
      <c r="C19" s="4" t="s">
        <v>310</v>
      </c>
      <c r="D19" s="4" t="s">
        <v>51</v>
      </c>
      <c r="E19" s="4">
        <f>SUM(F19:L19)-M19</f>
        <v>60</v>
      </c>
      <c r="F19" s="5" t="str">
        <f>IFERROR(VLOOKUP(_xlfn.CONCAT(C19,"-",$B$4,"-",$F$6),Colocações!$A:$G,7,FALSE),"0")</f>
        <v>0</v>
      </c>
      <c r="G19" s="5" t="str">
        <f>IFERROR(VLOOKUP(_xlfn.CONCAT(C19,"-",$B$4,"-",$G$6),Colocações!$A:$G,7,FALSE),"0")</f>
        <v>0</v>
      </c>
      <c r="H19" s="5">
        <f>IFERROR(VLOOKUP(_xlfn.CONCAT(C19,"-",$B$4,"-",$H$6),Colocações!$A:$G,7,FALSE),"0")</f>
        <v>60</v>
      </c>
      <c r="I19" s="5" t="str">
        <f>IFERROR(VLOOKUP(_xlfn.CONCAT(C19,"-",$B$4,"-",$I$6),Colocações!$A:$G,7,FALSE),"0")</f>
        <v>0</v>
      </c>
      <c r="J19" s="5" t="str">
        <f>IFERROR(VLOOKUP(_xlfn.CONCAT(C19,"-",$B$4,"-",$J$6),Colocações!$A:$G,7,FALSE),"0")</f>
        <v>0</v>
      </c>
      <c r="K19" s="5" t="str">
        <f>IFERROR(VLOOKUP(_xlfn.CONCAT(C19,"-",$B$4,"-",$K$6),Colocações!$A:$G,7,FALSE),"0")</f>
        <v>0</v>
      </c>
      <c r="L19" s="5" t="str">
        <f>IFERROR(VLOOKUP(_xlfn.CONCAT(C19,"-",$B$4,"-",$L$6),Colocações!$A:$G,7,FALSE),"0")</f>
        <v>0</v>
      </c>
      <c r="M19" s="7">
        <f>MIN(F19:L19)-MIN(F19:L19)</f>
        <v>0</v>
      </c>
    </row>
    <row r="20" spans="2:13" x14ac:dyDescent="0.25">
      <c r="B20" s="2" t="s">
        <v>282</v>
      </c>
      <c r="C20" s="4" t="s">
        <v>158</v>
      </c>
      <c r="D20" s="4" t="s">
        <v>51</v>
      </c>
      <c r="E20" s="4">
        <f>SUM(F20:L20)-M20</f>
        <v>0</v>
      </c>
      <c r="F20" s="5">
        <f>IFERROR(VLOOKUP(_xlfn.CONCAT(C20,"-",$B$4,"-",$F$6),Colocações!$A:$G,7,FALSE),"0")</f>
        <v>0</v>
      </c>
      <c r="G20" s="5">
        <f>IFERROR(VLOOKUP(_xlfn.CONCAT(C20,"-",$B$4,"-",$G$6),Colocações!$A:$G,7,FALSE),"0")</f>
        <v>0</v>
      </c>
      <c r="H20" s="5">
        <f>IFERROR(VLOOKUP(_xlfn.CONCAT(C20,"-",$B$4,"-",$H$6),Colocações!$A:$G,7,FALSE),"0")</f>
        <v>0</v>
      </c>
      <c r="I20" s="5" t="str">
        <f>IFERROR(VLOOKUP(_xlfn.CONCAT(C20,"-",$B$4,"-",$I$6),Colocações!$A:$G,7,FALSE),"0")</f>
        <v>0</v>
      </c>
      <c r="J20" s="5" t="str">
        <f>IFERROR(VLOOKUP(_xlfn.CONCAT(C20,"-",$B$4,"-",$J$6),Colocações!$A:$G,7,FALSE),"0")</f>
        <v>0</v>
      </c>
      <c r="K20" s="5" t="str">
        <f>IFERROR(VLOOKUP(_xlfn.CONCAT(C20,"-",$B$4,"-",$K$6),Colocações!$A:$G,7,FALSE),"0")</f>
        <v>0</v>
      </c>
      <c r="L20" s="5" t="str">
        <f>IFERROR(VLOOKUP(_xlfn.CONCAT(C20,"-",$B$4,"-",$L$6),Colocações!$A:$G,7,FALSE),"0")</f>
        <v>0</v>
      </c>
      <c r="M20" s="7">
        <f>MIN(F20:L20)-MIN(F20:L20)</f>
        <v>0</v>
      </c>
    </row>
    <row r="21" spans="2:13" x14ac:dyDescent="0.25">
      <c r="B21" s="2" t="s">
        <v>282</v>
      </c>
      <c r="C21" s="4" t="s">
        <v>144</v>
      </c>
      <c r="D21" s="4" t="s">
        <v>128</v>
      </c>
      <c r="E21" s="4">
        <f>SUM(F21:L21)-M21</f>
        <v>0</v>
      </c>
      <c r="F21" s="5">
        <f>IFERROR(VLOOKUP(_xlfn.CONCAT(C21,"-",$B$4,"-",$F$6),Colocações!$A:$G,7,FALSE),"0")</f>
        <v>0</v>
      </c>
      <c r="G21" s="5">
        <f>IFERROR(VLOOKUP(_xlfn.CONCAT(C21,"-",$B$4,"-",$G$6),Colocações!$A:$G,7,FALSE),"0")</f>
        <v>0</v>
      </c>
      <c r="H21" s="5" t="str">
        <f>IFERROR(VLOOKUP(_xlfn.CONCAT(C21,"-",$B$4,"-",$H$6),Colocações!$A:$G,7,FALSE),"0")</f>
        <v>0</v>
      </c>
      <c r="I21" s="5" t="str">
        <f>IFERROR(VLOOKUP(_xlfn.CONCAT(C21,"-",$B$4,"-",$I$6),Colocações!$A:$G,7,FALSE),"0")</f>
        <v>0</v>
      </c>
      <c r="J21" s="5" t="str">
        <f>IFERROR(VLOOKUP(_xlfn.CONCAT(C21,"-",$B$4,"-",$J$6),Colocações!$A:$G,7,FALSE),"0")</f>
        <v>0</v>
      </c>
      <c r="K21" s="5" t="str">
        <f>IFERROR(VLOOKUP(_xlfn.CONCAT(C21,"-",$B$4,"-",$K$6),Colocações!$A:$G,7,FALSE),"0")</f>
        <v>0</v>
      </c>
      <c r="L21" s="5" t="str">
        <f>IFERROR(VLOOKUP(_xlfn.CONCAT(C21,"-",$B$4,"-",$L$6),Colocações!$A:$G,7,FALSE),"0")</f>
        <v>0</v>
      </c>
      <c r="M21" s="7">
        <f>MIN(F21:L21)-MIN(F21:L21)</f>
        <v>0</v>
      </c>
    </row>
    <row r="22" spans="2:13" x14ac:dyDescent="0.25">
      <c r="B22" s="2" t="s">
        <v>282</v>
      </c>
      <c r="C22" s="4" t="s">
        <v>112</v>
      </c>
      <c r="D22" s="4" t="s">
        <v>47</v>
      </c>
      <c r="E22" s="4">
        <f>SUM(F22:L22)-M22</f>
        <v>0</v>
      </c>
      <c r="F22" s="5">
        <f>IFERROR(VLOOKUP(_xlfn.CONCAT(C22,"-",$B$4,"-",$F$6),Colocações!$A:$G,7,FALSE),"0")</f>
        <v>0</v>
      </c>
      <c r="G22" s="5">
        <f>IFERROR(VLOOKUP(_xlfn.CONCAT(C22,"-",$B$4,"-",$G$6),Colocações!$A:$G,7,FALSE),"0")</f>
        <v>0</v>
      </c>
      <c r="H22" s="5">
        <f>IFERROR(VLOOKUP(_xlfn.CONCAT(C22,"-",$B$4,"-",$H$6),Colocações!$A:$G,7,FALSE),"0")</f>
        <v>0</v>
      </c>
      <c r="I22" s="5" t="str">
        <f>IFERROR(VLOOKUP(_xlfn.CONCAT(C22,"-",$B$4,"-",$I$6),Colocações!$A:$G,7,FALSE),"0")</f>
        <v>0</v>
      </c>
      <c r="J22" s="5" t="str">
        <f>IFERROR(VLOOKUP(_xlfn.CONCAT(C22,"-",$B$4,"-",$J$6),Colocações!$A:$G,7,FALSE),"0")</f>
        <v>0</v>
      </c>
      <c r="K22" s="5" t="str">
        <f>IFERROR(VLOOKUP(_xlfn.CONCAT(C22,"-",$B$4,"-",$K$6),Colocações!$A:$G,7,FALSE),"0")</f>
        <v>0</v>
      </c>
      <c r="L22" s="5" t="str">
        <f>IFERROR(VLOOKUP(_xlfn.CONCAT(C22,"-",$B$4,"-",$L$6),Colocações!$A:$G,7,FALSE),"0")</f>
        <v>0</v>
      </c>
      <c r="M22" s="7">
        <f>MIN(F22:L22)-MIN(F22:L22)</f>
        <v>0</v>
      </c>
    </row>
    <row r="23" spans="2:13" x14ac:dyDescent="0.25">
      <c r="B23" s="2" t="s">
        <v>282</v>
      </c>
      <c r="C23" s="4" t="s">
        <v>123</v>
      </c>
      <c r="D23" s="4" t="s">
        <v>44</v>
      </c>
      <c r="E23" s="4">
        <f>SUM(F23:L23)-M23</f>
        <v>0</v>
      </c>
      <c r="F23" s="5">
        <f>IFERROR(VLOOKUP(_xlfn.CONCAT(C23,"-",$B$4,"-",$F$6),Colocações!$A:$G,7,FALSE),"0")</f>
        <v>0</v>
      </c>
      <c r="G23" s="5" t="str">
        <f>IFERROR(VLOOKUP(_xlfn.CONCAT(C23,"-",$B$4,"-",$G$6),Colocações!$A:$G,7,FALSE),"0")</f>
        <v>0</v>
      </c>
      <c r="H23" s="5" t="str">
        <f>IFERROR(VLOOKUP(_xlfn.CONCAT(C23,"-",$B$4,"-",$H$6),Colocações!$A:$G,7,FALSE),"0")</f>
        <v>0</v>
      </c>
      <c r="I23" s="5" t="str">
        <f>IFERROR(VLOOKUP(_xlfn.CONCAT(C23,"-",$B$4,"-",$I$6),Colocações!$A:$G,7,FALSE),"0")</f>
        <v>0</v>
      </c>
      <c r="J23" s="5" t="str">
        <f>IFERROR(VLOOKUP(_xlfn.CONCAT(C23,"-",$B$4,"-",$J$6),Colocações!$A:$G,7,FALSE),"0")</f>
        <v>0</v>
      </c>
      <c r="K23" s="5" t="str">
        <f>IFERROR(VLOOKUP(_xlfn.CONCAT(C23,"-",$B$4,"-",$K$6),Colocações!$A:$G,7,FALSE),"0")</f>
        <v>0</v>
      </c>
      <c r="L23" s="5" t="str">
        <f>IFERROR(VLOOKUP(_xlfn.CONCAT(C23,"-",$B$4,"-",$L$6),Colocações!$A:$G,7,FALSE),"0")</f>
        <v>0</v>
      </c>
      <c r="M23" s="7">
        <f>MIN(F23:L23)-MIN(F23:L23)</f>
        <v>0</v>
      </c>
    </row>
    <row r="24" spans="2:13" x14ac:dyDescent="0.25">
      <c r="B24" s="2" t="s">
        <v>282</v>
      </c>
      <c r="C24" s="4" t="s">
        <v>219</v>
      </c>
      <c r="D24" s="4" t="s">
        <v>51</v>
      </c>
      <c r="E24" s="4">
        <f>SUM(F24:L24)-M24</f>
        <v>0</v>
      </c>
      <c r="F24" s="5">
        <f>IFERROR(VLOOKUP(_xlfn.CONCAT(C24,"-",$B$4,"-",$F$6),Colocações!$A:$G,7,FALSE),"0")</f>
        <v>0</v>
      </c>
      <c r="G24" s="5">
        <f>IFERROR(VLOOKUP(_xlfn.CONCAT(C24,"-",$B$4,"-",$G$6),Colocações!$A:$G,7,FALSE),"0")</f>
        <v>0</v>
      </c>
      <c r="H24" s="5" t="str">
        <f>IFERROR(VLOOKUP(_xlfn.CONCAT(C24,"-",$B$4,"-",$H$6),Colocações!$A:$G,7,FALSE),"0")</f>
        <v>0</v>
      </c>
      <c r="I24" s="5" t="str">
        <f>IFERROR(VLOOKUP(_xlfn.CONCAT(C24,"-",$B$4,"-",$I$6),Colocações!$A:$G,7,FALSE),"0")</f>
        <v>0</v>
      </c>
      <c r="J24" s="5" t="str">
        <f>IFERROR(VLOOKUP(_xlfn.CONCAT(C24,"-",$B$4,"-",$J$6),Colocações!$A:$G,7,FALSE),"0")</f>
        <v>0</v>
      </c>
      <c r="K24" s="5" t="str">
        <f>IFERROR(VLOOKUP(_xlfn.CONCAT(C24,"-",$B$4,"-",$K$6),Colocações!$A:$G,7,FALSE),"0")</f>
        <v>0</v>
      </c>
      <c r="L24" s="5" t="str">
        <f>IFERROR(VLOOKUP(_xlfn.CONCAT(C24,"-",$B$4,"-",$L$6),Colocações!$A:$G,7,FALSE),"0")</f>
        <v>0</v>
      </c>
      <c r="M24" s="7">
        <f>MIN(F24:L24)-MIN(F24:L24)</f>
        <v>0</v>
      </c>
    </row>
    <row r="25" spans="2:13" x14ac:dyDescent="0.25">
      <c r="B25" s="2" t="s">
        <v>282</v>
      </c>
      <c r="C25" s="4" t="s">
        <v>113</v>
      </c>
      <c r="D25" s="4" t="s">
        <v>20</v>
      </c>
      <c r="E25" s="4">
        <f>SUM(F25:L25)-M25</f>
        <v>0</v>
      </c>
      <c r="F25" s="5">
        <f>IFERROR(VLOOKUP(_xlfn.CONCAT(C25,"-",$B$4,"-",$F$6),Colocações!$A:$G,7,FALSE),"0")</f>
        <v>0</v>
      </c>
      <c r="G25" s="5" t="str">
        <f>IFERROR(VLOOKUP(_xlfn.CONCAT(C25,"-",$B$4,"-",$G$6),Colocações!$A:$G,7,FALSE),"0")</f>
        <v>0</v>
      </c>
      <c r="H25" s="5">
        <f>IFERROR(VLOOKUP(_xlfn.CONCAT(C25,"-",$B$4,"-",$H$6),Colocações!$A:$G,7,FALSE),"0")</f>
        <v>0</v>
      </c>
      <c r="I25" s="5" t="str">
        <f>IFERROR(VLOOKUP(_xlfn.CONCAT(C25,"-",$B$4,"-",$I$6),Colocações!$A:$G,7,FALSE),"0")</f>
        <v>0</v>
      </c>
      <c r="J25" s="5" t="str">
        <f>IFERROR(VLOOKUP(_xlfn.CONCAT(C25,"-",$B$4,"-",$J$6),Colocações!$A:$G,7,FALSE),"0")</f>
        <v>0</v>
      </c>
      <c r="K25" s="5" t="str">
        <f>IFERROR(VLOOKUP(_xlfn.CONCAT(C25,"-",$B$4,"-",$K$6),Colocações!$A:$G,7,FALSE),"0")</f>
        <v>0</v>
      </c>
      <c r="L25" s="5" t="str">
        <f>IFERROR(VLOOKUP(_xlfn.CONCAT(C25,"-",$B$4,"-",$L$6),Colocações!$A:$G,7,FALSE),"0")</f>
        <v>0</v>
      </c>
      <c r="M25" s="7">
        <f>MIN(F25:L25)-MIN(F25:L25)</f>
        <v>0</v>
      </c>
    </row>
    <row r="26" spans="2:13" x14ac:dyDescent="0.25">
      <c r="B26" s="2" t="s">
        <v>282</v>
      </c>
      <c r="C26" s="4" t="s">
        <v>169</v>
      </c>
      <c r="D26" s="4" t="s">
        <v>73</v>
      </c>
      <c r="E26" s="4">
        <f>SUM(F26:L26)-M26</f>
        <v>0</v>
      </c>
      <c r="F26" s="5">
        <f>IFERROR(VLOOKUP(_xlfn.CONCAT(C26,"-",$B$4,"-",$F$6),Colocações!$A:$G,7,FALSE),"0")</f>
        <v>0</v>
      </c>
      <c r="G26" s="5" t="str">
        <f>IFERROR(VLOOKUP(_xlfn.CONCAT(C26,"-",$B$4,"-",$G$6),Colocações!$A:$G,7,FALSE),"0")</f>
        <v>0</v>
      </c>
      <c r="H26" s="5">
        <f>IFERROR(VLOOKUP(_xlfn.CONCAT(C26,"-",$B$4,"-",$H$6),Colocações!$A:$G,7,FALSE),"0")</f>
        <v>0</v>
      </c>
      <c r="I26" s="5" t="str">
        <f>IFERROR(VLOOKUP(_xlfn.CONCAT(C26,"-",$B$4,"-",$I$6),Colocações!$A:$G,7,FALSE),"0")</f>
        <v>0</v>
      </c>
      <c r="J26" s="5" t="str">
        <f>IFERROR(VLOOKUP(_xlfn.CONCAT(C26,"-",$B$4,"-",$J$6),Colocações!$A:$G,7,FALSE),"0")</f>
        <v>0</v>
      </c>
      <c r="K26" s="5" t="str">
        <f>IFERROR(VLOOKUP(_xlfn.CONCAT(C26,"-",$B$4,"-",$K$6),Colocações!$A:$G,7,FALSE),"0")</f>
        <v>0</v>
      </c>
      <c r="L26" s="5" t="str">
        <f>IFERROR(VLOOKUP(_xlfn.CONCAT(C26,"-",$B$4,"-",$L$6),Colocações!$A:$G,7,FALSE),"0")</f>
        <v>0</v>
      </c>
      <c r="M26" s="7">
        <f>MIN(F26:L26)-MIN(F26:L26)</f>
        <v>0</v>
      </c>
    </row>
    <row r="27" spans="2:13" x14ac:dyDescent="0.25">
      <c r="B27" s="2" t="s">
        <v>282</v>
      </c>
      <c r="C27" s="4" t="s">
        <v>142</v>
      </c>
      <c r="D27" s="4" t="s">
        <v>73</v>
      </c>
      <c r="E27" s="4">
        <f>SUM(F27:L27)-M27</f>
        <v>0</v>
      </c>
      <c r="F27" s="5">
        <f>IFERROR(VLOOKUP(_xlfn.CONCAT(C27,"-",$B$4,"-",$F$6),Colocações!$A:$G,7,FALSE),"0")</f>
        <v>0</v>
      </c>
      <c r="G27" s="5">
        <f>IFERROR(VLOOKUP(_xlfn.CONCAT(C27,"-",$B$4,"-",$G$6),Colocações!$A:$G,7,FALSE),"0")</f>
        <v>0</v>
      </c>
      <c r="H27" s="5">
        <f>IFERROR(VLOOKUP(_xlfn.CONCAT(C27,"-",$B$4,"-",$H$6),Colocações!$A:$G,7,FALSE),"0")</f>
        <v>0</v>
      </c>
      <c r="I27" s="5" t="str">
        <f>IFERROR(VLOOKUP(_xlfn.CONCAT(C27,"-",$B$4,"-",$I$6),Colocações!$A:$G,7,FALSE),"0")</f>
        <v>0</v>
      </c>
      <c r="J27" s="5" t="str">
        <f>IFERROR(VLOOKUP(_xlfn.CONCAT(C27,"-",$B$4,"-",$J$6),Colocações!$A:$G,7,FALSE),"0")</f>
        <v>0</v>
      </c>
      <c r="K27" s="5" t="str">
        <f>IFERROR(VLOOKUP(_xlfn.CONCAT(C27,"-",$B$4,"-",$K$6),Colocações!$A:$G,7,FALSE),"0")</f>
        <v>0</v>
      </c>
      <c r="L27" s="5" t="str">
        <f>IFERROR(VLOOKUP(_xlfn.CONCAT(C27,"-",$B$4,"-",$L$6),Colocações!$A:$G,7,FALSE),"0")</f>
        <v>0</v>
      </c>
      <c r="M27" s="7">
        <f>MIN(F27:L27)-MIN(F27:L27)</f>
        <v>0</v>
      </c>
    </row>
    <row r="28" spans="2:13" x14ac:dyDescent="0.25">
      <c r="B28" s="2" t="s">
        <v>282</v>
      </c>
      <c r="C28" s="4" t="s">
        <v>154</v>
      </c>
      <c r="D28" s="4" t="s">
        <v>30</v>
      </c>
      <c r="E28" s="4">
        <f>SUM(F28:L28)-M28</f>
        <v>0</v>
      </c>
      <c r="F28" s="5">
        <f>IFERROR(VLOOKUP(_xlfn.CONCAT(C28,"-",$B$4,"-",$F$6),Colocações!$A:$G,7,FALSE),"0")</f>
        <v>0</v>
      </c>
      <c r="G28" s="5" t="str">
        <f>IFERROR(VLOOKUP(_xlfn.CONCAT(C28,"-",$B$4,"-",$G$6),Colocações!$A:$G,7,FALSE),"0")</f>
        <v>0</v>
      </c>
      <c r="H28" s="5" t="str">
        <f>IFERROR(VLOOKUP(_xlfn.CONCAT(C28,"-",$B$4,"-",$H$6),Colocações!$A:$G,7,FALSE),"0")</f>
        <v>0</v>
      </c>
      <c r="I28" s="5" t="str">
        <f>IFERROR(VLOOKUP(_xlfn.CONCAT(C28,"-",$B$4,"-",$I$6),Colocações!$A:$G,7,FALSE),"0")</f>
        <v>0</v>
      </c>
      <c r="J28" s="5" t="str">
        <f>IFERROR(VLOOKUP(_xlfn.CONCAT(C28,"-",$B$4,"-",$J$6),Colocações!$A:$G,7,FALSE),"0")</f>
        <v>0</v>
      </c>
      <c r="K28" s="5" t="str">
        <f>IFERROR(VLOOKUP(_xlfn.CONCAT(C28,"-",$B$4,"-",$K$6),Colocações!$A:$G,7,FALSE),"0")</f>
        <v>0</v>
      </c>
      <c r="L28" s="5" t="str">
        <f>IFERROR(VLOOKUP(_xlfn.CONCAT(C28,"-",$B$4,"-",$L$6),Colocações!$A:$G,7,FALSE),"0")</f>
        <v>0</v>
      </c>
      <c r="M28" s="7">
        <f>MIN(F28:L28)-MIN(F28:L28)</f>
        <v>0</v>
      </c>
    </row>
    <row r="29" spans="2:13" x14ac:dyDescent="0.25">
      <c r="B29" s="2" t="s">
        <v>282</v>
      </c>
      <c r="C29" s="4" t="s">
        <v>146</v>
      </c>
      <c r="D29" s="4" t="s">
        <v>128</v>
      </c>
      <c r="E29" s="4">
        <f>SUM(F29:L29)-M29</f>
        <v>0</v>
      </c>
      <c r="F29" s="5">
        <f>IFERROR(VLOOKUP(_xlfn.CONCAT(C29,"-",$B$4,"-",$F$6),Colocações!$A:$G,7,FALSE),"0")</f>
        <v>0</v>
      </c>
      <c r="G29" s="5" t="str">
        <f>IFERROR(VLOOKUP(_xlfn.CONCAT(C29,"-",$B$4,"-",$G$6),Colocações!$A:$G,7,FALSE),"0")</f>
        <v>0</v>
      </c>
      <c r="H29" s="5" t="str">
        <f>IFERROR(VLOOKUP(_xlfn.CONCAT(C29,"-",$B$4,"-",$H$6),Colocações!$A:$G,7,FALSE),"0")</f>
        <v>0</v>
      </c>
      <c r="I29" s="5" t="str">
        <f>IFERROR(VLOOKUP(_xlfn.CONCAT(C29,"-",$B$4,"-",$I$6),Colocações!$A:$G,7,FALSE),"0")</f>
        <v>0</v>
      </c>
      <c r="J29" s="5" t="str">
        <f>IFERROR(VLOOKUP(_xlfn.CONCAT(C29,"-",$B$4,"-",$J$6),Colocações!$A:$G,7,FALSE),"0")</f>
        <v>0</v>
      </c>
      <c r="K29" s="5" t="str">
        <f>IFERROR(VLOOKUP(_xlfn.CONCAT(C29,"-",$B$4,"-",$K$6),Colocações!$A:$G,7,FALSE),"0")</f>
        <v>0</v>
      </c>
      <c r="L29" s="5" t="str">
        <f>IFERROR(VLOOKUP(_xlfn.CONCAT(C29,"-",$B$4,"-",$L$6),Colocações!$A:$G,7,FALSE),"0")</f>
        <v>0</v>
      </c>
      <c r="M29" s="7">
        <f>MIN(F29:L29)-MIN(F29:L29)</f>
        <v>0</v>
      </c>
    </row>
    <row r="30" spans="2:13" x14ac:dyDescent="0.25">
      <c r="B30" s="2" t="s">
        <v>282</v>
      </c>
      <c r="C30" s="4" t="s">
        <v>165</v>
      </c>
      <c r="D30" s="4" t="s">
        <v>128</v>
      </c>
      <c r="E30" s="4">
        <f>SUM(F30:L30)-M30</f>
        <v>0</v>
      </c>
      <c r="F30" s="5">
        <f>IFERROR(VLOOKUP(_xlfn.CONCAT(C30,"-",$B$4,"-",$F$6),Colocações!$A:$G,7,FALSE),"0")</f>
        <v>0</v>
      </c>
      <c r="G30" s="5" t="str">
        <f>IFERROR(VLOOKUP(_xlfn.CONCAT(C30,"-",$B$4,"-",$G$6),Colocações!$A:$G,7,FALSE),"0")</f>
        <v>0</v>
      </c>
      <c r="H30" s="5" t="str">
        <f>IFERROR(VLOOKUP(_xlfn.CONCAT(C30,"-",$B$4,"-",$H$6),Colocações!$A:$G,7,FALSE),"0")</f>
        <v>0</v>
      </c>
      <c r="I30" s="5" t="str">
        <f>IFERROR(VLOOKUP(_xlfn.CONCAT(C30,"-",$B$4,"-",$I$6),Colocações!$A:$G,7,FALSE),"0")</f>
        <v>0</v>
      </c>
      <c r="J30" s="5" t="str">
        <f>IFERROR(VLOOKUP(_xlfn.CONCAT(C30,"-",$B$4,"-",$J$6),Colocações!$A:$G,7,FALSE),"0")</f>
        <v>0</v>
      </c>
      <c r="K30" s="5" t="str">
        <f>IFERROR(VLOOKUP(_xlfn.CONCAT(C30,"-",$B$4,"-",$K$6),Colocações!$A:$G,7,FALSE),"0")</f>
        <v>0</v>
      </c>
      <c r="L30" s="5" t="str">
        <f>IFERROR(VLOOKUP(_xlfn.CONCAT(C30,"-",$B$4,"-",$L$6),Colocações!$A:$G,7,FALSE),"0")</f>
        <v>0</v>
      </c>
      <c r="M30" s="7">
        <f>MIN(F30:L30)-MIN(F30:L30)</f>
        <v>0</v>
      </c>
    </row>
    <row r="31" spans="2:13" x14ac:dyDescent="0.25">
      <c r="B31" s="2" t="s">
        <v>282</v>
      </c>
      <c r="C31" s="4" t="s">
        <v>164</v>
      </c>
      <c r="D31" s="4" t="s">
        <v>128</v>
      </c>
      <c r="E31" s="4">
        <f>SUM(F31:L31)-M31</f>
        <v>0</v>
      </c>
      <c r="F31" s="5">
        <f>IFERROR(VLOOKUP(_xlfn.CONCAT(C31,"-",$B$4,"-",$F$6),Colocações!$A:$G,7,FALSE),"0")</f>
        <v>0</v>
      </c>
      <c r="G31" s="5" t="str">
        <f>IFERROR(VLOOKUP(_xlfn.CONCAT(C31,"-",$B$4,"-",$G$6),Colocações!$A:$G,7,FALSE),"0")</f>
        <v>0</v>
      </c>
      <c r="H31" s="5" t="str">
        <f>IFERROR(VLOOKUP(_xlfn.CONCAT(C31,"-",$B$4,"-",$H$6),Colocações!$A:$G,7,FALSE),"0")</f>
        <v>0</v>
      </c>
      <c r="I31" s="5" t="str">
        <f>IFERROR(VLOOKUP(_xlfn.CONCAT(C31,"-",$B$4,"-",$I$6),Colocações!$A:$G,7,FALSE),"0")</f>
        <v>0</v>
      </c>
      <c r="J31" s="5" t="str">
        <f>IFERROR(VLOOKUP(_xlfn.CONCAT(C31,"-",$B$4,"-",$J$6),Colocações!$A:$G,7,FALSE),"0")</f>
        <v>0</v>
      </c>
      <c r="K31" s="5" t="str">
        <f>IFERROR(VLOOKUP(_xlfn.CONCAT(C31,"-",$B$4,"-",$K$6),Colocações!$A:$G,7,FALSE),"0")</f>
        <v>0</v>
      </c>
      <c r="L31" s="5" t="str">
        <f>IFERROR(VLOOKUP(_xlfn.CONCAT(C31,"-",$B$4,"-",$L$6),Colocações!$A:$G,7,FALSE),"0")</f>
        <v>0</v>
      </c>
      <c r="M31" s="7">
        <f>MIN(F31:L31)-MIN(F31:L31)</f>
        <v>0</v>
      </c>
    </row>
    <row r="32" spans="2:13" x14ac:dyDescent="0.25">
      <c r="B32" s="2" t="s">
        <v>282</v>
      </c>
      <c r="C32" s="4" t="s">
        <v>138</v>
      </c>
      <c r="D32" s="4" t="s">
        <v>44</v>
      </c>
      <c r="E32" s="4">
        <f>SUM(F32:L32)-M32</f>
        <v>0</v>
      </c>
      <c r="F32" s="5">
        <f>IFERROR(VLOOKUP(_xlfn.CONCAT(C32,"-",$B$4,"-",$F$6),Colocações!$A:$G,7,FALSE),"0")</f>
        <v>0</v>
      </c>
      <c r="G32" s="5">
        <f>IFERROR(VLOOKUP(_xlfn.CONCAT(C32,"-",$B$4,"-",$G$6),Colocações!$A:$G,7,FALSE),"0")</f>
        <v>0</v>
      </c>
      <c r="H32" s="5">
        <f>IFERROR(VLOOKUP(_xlfn.CONCAT(C32,"-",$B$4,"-",$H$6),Colocações!$A:$G,7,FALSE),"0")</f>
        <v>0</v>
      </c>
      <c r="I32" s="5" t="str">
        <f>IFERROR(VLOOKUP(_xlfn.CONCAT(C32,"-",$B$4,"-",$I$6),Colocações!$A:$G,7,FALSE),"0")</f>
        <v>0</v>
      </c>
      <c r="J32" s="5" t="str">
        <f>IFERROR(VLOOKUP(_xlfn.CONCAT(C32,"-",$B$4,"-",$J$6),Colocações!$A:$G,7,FALSE),"0")</f>
        <v>0</v>
      </c>
      <c r="K32" s="5" t="str">
        <f>IFERROR(VLOOKUP(_xlfn.CONCAT(C32,"-",$B$4,"-",$K$6),Colocações!$A:$G,7,FALSE),"0")</f>
        <v>0</v>
      </c>
      <c r="L32" s="5" t="str">
        <f>IFERROR(VLOOKUP(_xlfn.CONCAT(C32,"-",$B$4,"-",$L$6),Colocações!$A:$G,7,FALSE),"0")</f>
        <v>0</v>
      </c>
      <c r="M32" s="7">
        <f>MIN(F32:L32)-MIN(F32:L32)</f>
        <v>0</v>
      </c>
    </row>
    <row r="33" spans="2:13" x14ac:dyDescent="0.25">
      <c r="B33" s="2" t="s">
        <v>282</v>
      </c>
      <c r="C33" s="4" t="s">
        <v>155</v>
      </c>
      <c r="D33" s="4" t="s">
        <v>73</v>
      </c>
      <c r="E33" s="4">
        <f>SUM(F33:L33)-M33</f>
        <v>0</v>
      </c>
      <c r="F33" s="5">
        <f>IFERROR(VLOOKUP(_xlfn.CONCAT(C33,"-",$B$4,"-",$F$6),Colocações!$A:$G,7,FALSE),"0")</f>
        <v>0</v>
      </c>
      <c r="G33" s="5">
        <f>IFERROR(VLOOKUP(_xlfn.CONCAT(C33,"-",$B$4,"-",$G$6),Colocações!$A:$G,7,FALSE),"0")</f>
        <v>0</v>
      </c>
      <c r="H33" s="5">
        <f>IFERROR(VLOOKUP(_xlfn.CONCAT(C33,"-",$B$4,"-",$H$6),Colocações!$A:$G,7,FALSE),"0")</f>
        <v>0</v>
      </c>
      <c r="I33" s="5" t="str">
        <f>IFERROR(VLOOKUP(_xlfn.CONCAT(C33,"-",$B$4,"-",$I$6),Colocações!$A:$G,7,FALSE),"0")</f>
        <v>0</v>
      </c>
      <c r="J33" s="5" t="str">
        <f>IFERROR(VLOOKUP(_xlfn.CONCAT(C33,"-",$B$4,"-",$J$6),Colocações!$A:$G,7,FALSE),"0")</f>
        <v>0</v>
      </c>
      <c r="K33" s="5" t="str">
        <f>IFERROR(VLOOKUP(_xlfn.CONCAT(C33,"-",$B$4,"-",$K$6),Colocações!$A:$G,7,FALSE),"0")</f>
        <v>0</v>
      </c>
      <c r="L33" s="5" t="str">
        <f>IFERROR(VLOOKUP(_xlfn.CONCAT(C33,"-",$B$4,"-",$L$6),Colocações!$A:$G,7,FALSE),"0")</f>
        <v>0</v>
      </c>
      <c r="M33" s="7">
        <f>MIN(F33:L33)-MIN(F33:L33)</f>
        <v>0</v>
      </c>
    </row>
    <row r="34" spans="2:13" x14ac:dyDescent="0.25">
      <c r="B34" s="2" t="s">
        <v>282</v>
      </c>
      <c r="C34" s="4" t="s">
        <v>222</v>
      </c>
      <c r="D34" s="4" t="s">
        <v>33</v>
      </c>
      <c r="E34" s="4">
        <f>SUM(F34:L34)-M34</f>
        <v>0</v>
      </c>
      <c r="F34" s="5" t="str">
        <f>IFERROR(VLOOKUP(_xlfn.CONCAT(C34,"-",$B$4,"-",$F$6),Colocações!$A:$G,7,FALSE),"0")</f>
        <v>0</v>
      </c>
      <c r="G34" s="5">
        <f>IFERROR(VLOOKUP(_xlfn.CONCAT(C34,"-",$B$4,"-",$G$6),Colocações!$A:$G,7,FALSE),"0")</f>
        <v>0</v>
      </c>
      <c r="H34" s="5" t="str">
        <f>IFERROR(VLOOKUP(_xlfn.CONCAT(C34,"-",$B$4,"-",$H$6),Colocações!$A:$G,7,FALSE),"0")</f>
        <v>0</v>
      </c>
      <c r="I34" s="5" t="str">
        <f>IFERROR(VLOOKUP(_xlfn.CONCAT(C34,"-",$B$4,"-",$I$6),Colocações!$A:$G,7,FALSE),"0")</f>
        <v>0</v>
      </c>
      <c r="J34" s="5" t="str">
        <f>IFERROR(VLOOKUP(_xlfn.CONCAT(C34,"-",$B$4,"-",$J$6),Colocações!$A:$G,7,FALSE),"0")</f>
        <v>0</v>
      </c>
      <c r="K34" s="5" t="str">
        <f>IFERROR(VLOOKUP(_xlfn.CONCAT(C34,"-",$B$4,"-",$K$6),Colocações!$A:$G,7,FALSE),"0")</f>
        <v>0</v>
      </c>
      <c r="L34" s="5" t="str">
        <f>IFERROR(VLOOKUP(_xlfn.CONCAT(C34,"-",$B$4,"-",$L$6),Colocações!$A:$G,7,FALSE),"0")</f>
        <v>0</v>
      </c>
      <c r="M34" s="7">
        <f>MIN(F34:L34)-MIN(F34:L34)</f>
        <v>0</v>
      </c>
    </row>
    <row r="35" spans="2:13" x14ac:dyDescent="0.25">
      <c r="B35" s="2" t="s">
        <v>282</v>
      </c>
      <c r="C35" s="4" t="s">
        <v>124</v>
      </c>
      <c r="D35" s="4" t="s">
        <v>53</v>
      </c>
      <c r="E35" s="4">
        <f>SUM(F35:L35)-M35</f>
        <v>0</v>
      </c>
      <c r="F35" s="5" t="str">
        <f>IFERROR(VLOOKUP(_xlfn.CONCAT(C35,"-",$B$4,"-",$F$6),Colocações!$A:$G,7,FALSE),"0")</f>
        <v>0</v>
      </c>
      <c r="G35" s="5" t="str">
        <f>IFERROR(VLOOKUP(_xlfn.CONCAT(C35,"-",$B$4,"-",$G$6),Colocações!$A:$G,7,FALSE),"0")</f>
        <v>0</v>
      </c>
      <c r="H35" s="5">
        <f>IFERROR(VLOOKUP(_xlfn.CONCAT(C35,"-",$B$4,"-",$H$6),Colocações!$A:$G,7,FALSE),"0")</f>
        <v>0</v>
      </c>
      <c r="I35" s="5" t="str">
        <f>IFERROR(VLOOKUP(_xlfn.CONCAT(C35,"-",$B$4,"-",$I$6),Colocações!$A:$G,7,FALSE),"0")</f>
        <v>0</v>
      </c>
      <c r="J35" s="5" t="str">
        <f>IFERROR(VLOOKUP(_xlfn.CONCAT(C35,"-",$B$4,"-",$J$6),Colocações!$A:$G,7,FALSE),"0")</f>
        <v>0</v>
      </c>
      <c r="K35" s="5" t="str">
        <f>IFERROR(VLOOKUP(_xlfn.CONCAT(C35,"-",$B$4,"-",$K$6),Colocações!$A:$G,7,FALSE),"0")</f>
        <v>0</v>
      </c>
      <c r="L35" s="5" t="str">
        <f>IFERROR(VLOOKUP(_xlfn.CONCAT(C35,"-",$B$4,"-",$L$6),Colocações!$A:$G,7,FALSE),"0")</f>
        <v>0</v>
      </c>
      <c r="M35" s="7">
        <f>MIN(F35:L35)-MIN(F35:L35)</f>
        <v>0</v>
      </c>
    </row>
    <row r="36" spans="2:13" x14ac:dyDescent="0.25">
      <c r="B36"/>
      <c r="C36"/>
      <c r="D36"/>
      <c r="E36"/>
      <c r="F36"/>
      <c r="G36"/>
      <c r="H36"/>
      <c r="I36"/>
      <c r="J36"/>
      <c r="K36"/>
      <c r="L36"/>
      <c r="M36"/>
    </row>
    <row r="37" spans="2:13" x14ac:dyDescent="0.25">
      <c r="B37"/>
      <c r="C37"/>
      <c r="D37"/>
      <c r="E37"/>
      <c r="F37"/>
      <c r="G37"/>
      <c r="H37"/>
      <c r="I37"/>
      <c r="J37"/>
      <c r="K37"/>
      <c r="L37"/>
      <c r="M37"/>
    </row>
    <row r="38" spans="2:13" x14ac:dyDescent="0.25">
      <c r="B38"/>
      <c r="C38"/>
      <c r="D38"/>
      <c r="E38"/>
      <c r="F38"/>
      <c r="G38"/>
      <c r="H38"/>
      <c r="I38"/>
      <c r="J38"/>
      <c r="K38"/>
      <c r="L38"/>
      <c r="M38"/>
    </row>
    <row r="39" spans="2:13" x14ac:dyDescent="0.25">
      <c r="B39"/>
      <c r="C39"/>
      <c r="D39"/>
      <c r="E39"/>
      <c r="F39"/>
      <c r="G39"/>
      <c r="H39"/>
      <c r="I39"/>
      <c r="J39"/>
      <c r="K39"/>
      <c r="L39"/>
      <c r="M39"/>
    </row>
    <row r="40" spans="2:13" x14ac:dyDescent="0.25">
      <c r="B40"/>
      <c r="C40"/>
      <c r="D40"/>
      <c r="E40"/>
      <c r="F40"/>
      <c r="G40"/>
      <c r="H40"/>
      <c r="I40"/>
      <c r="J40"/>
      <c r="K40"/>
      <c r="L40"/>
      <c r="M40"/>
    </row>
    <row r="41" spans="2:13" x14ac:dyDescent="0.25">
      <c r="B41"/>
      <c r="C41"/>
      <c r="D41"/>
      <c r="E41"/>
      <c r="F41"/>
      <c r="G41"/>
      <c r="H41"/>
      <c r="I41"/>
      <c r="J41"/>
      <c r="K41"/>
      <c r="L41"/>
      <c r="M41"/>
    </row>
    <row r="42" spans="2:13" x14ac:dyDescent="0.25">
      <c r="B42"/>
      <c r="C42"/>
      <c r="D42"/>
      <c r="E42"/>
      <c r="F42"/>
      <c r="G42"/>
      <c r="H42"/>
      <c r="I42"/>
      <c r="J42"/>
      <c r="K42"/>
      <c r="L42"/>
      <c r="M42"/>
    </row>
    <row r="43" spans="2:13" x14ac:dyDescent="0.25">
      <c r="B43"/>
      <c r="C43"/>
      <c r="D43"/>
      <c r="E43"/>
      <c r="F43"/>
      <c r="G43"/>
      <c r="H43"/>
      <c r="I43"/>
      <c r="J43"/>
      <c r="K43"/>
      <c r="L43"/>
      <c r="M43"/>
    </row>
    <row r="44" spans="2:13" x14ac:dyDescent="0.25">
      <c r="B44"/>
      <c r="C44"/>
      <c r="D44"/>
      <c r="E44"/>
      <c r="F44"/>
      <c r="G44"/>
      <c r="H44"/>
      <c r="I44"/>
      <c r="J44"/>
      <c r="K44"/>
      <c r="L44"/>
      <c r="M44"/>
    </row>
    <row r="45" spans="2:13" x14ac:dyDescent="0.25">
      <c r="B45"/>
      <c r="C45"/>
      <c r="D45"/>
      <c r="E45"/>
      <c r="F45"/>
      <c r="G45"/>
      <c r="H45"/>
      <c r="I45"/>
      <c r="J45"/>
      <c r="K45"/>
      <c r="L45"/>
      <c r="M45"/>
    </row>
    <row r="46" spans="2:13" x14ac:dyDescent="0.25">
      <c r="B46"/>
      <c r="C46"/>
      <c r="D46"/>
      <c r="E46"/>
      <c r="F46"/>
      <c r="G46"/>
      <c r="H46"/>
      <c r="I46"/>
      <c r="J46"/>
      <c r="K46"/>
      <c r="L46"/>
      <c r="M46"/>
    </row>
    <row r="47" spans="2:13" x14ac:dyDescent="0.25">
      <c r="B47"/>
      <c r="C47"/>
      <c r="D47"/>
      <c r="E47"/>
      <c r="F47"/>
      <c r="G47"/>
      <c r="H47"/>
      <c r="I47"/>
      <c r="J47"/>
      <c r="K47"/>
      <c r="L47"/>
      <c r="M47"/>
    </row>
    <row r="48" spans="2:13" x14ac:dyDescent="0.25">
      <c r="B48"/>
      <c r="C48"/>
      <c r="D48"/>
      <c r="E48"/>
      <c r="F48"/>
      <c r="G48"/>
      <c r="H48"/>
      <c r="I48"/>
      <c r="J48"/>
      <c r="K48"/>
      <c r="L48"/>
      <c r="M48"/>
    </row>
    <row r="49" spans="2:13" x14ac:dyDescent="0.25">
      <c r="B49"/>
      <c r="C49"/>
      <c r="D49"/>
      <c r="E49"/>
      <c r="F49"/>
      <c r="G49"/>
      <c r="H49"/>
      <c r="I49"/>
      <c r="J49"/>
      <c r="K49"/>
      <c r="L49"/>
      <c r="M49"/>
    </row>
    <row r="50" spans="2:13" x14ac:dyDescent="0.25">
      <c r="B50"/>
      <c r="C50"/>
      <c r="D50"/>
      <c r="E50"/>
      <c r="F50"/>
      <c r="G50"/>
      <c r="H50"/>
      <c r="I50"/>
      <c r="J50"/>
      <c r="K50"/>
      <c r="L50"/>
      <c r="M50"/>
    </row>
    <row r="51" spans="2:13" x14ac:dyDescent="0.25">
      <c r="C51"/>
      <c r="D51"/>
    </row>
    <row r="52" spans="2:13" x14ac:dyDescent="0.25">
      <c r="C52"/>
      <c r="D52"/>
    </row>
  </sheetData>
  <sortState xmlns:xlrd2="http://schemas.microsoft.com/office/spreadsheetml/2017/richdata2" ref="B7:M35">
    <sortCondition descending="1" ref="E7:E35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M32"/>
  <sheetViews>
    <sheetView topLeftCell="B1" workbookViewId="0">
      <selection activeCell="B1" sqref="B1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5.42578125" style="1" bestFit="1" customWidth="1"/>
    <col min="4" max="4" width="46.425781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8" t="s">
        <v>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22" t="s">
        <v>174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1" t="s">
        <v>22</v>
      </c>
      <c r="G6" s="20" t="s">
        <v>245</v>
      </c>
      <c r="H6" s="5" t="s">
        <v>283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52</v>
      </c>
      <c r="D7" s="4" t="s">
        <v>53</v>
      </c>
      <c r="E7" s="4">
        <f>SUM(F7:L7)-M7</f>
        <v>480</v>
      </c>
      <c r="F7" s="5">
        <f>IFERROR(VLOOKUP(_xlfn.CONCAT(C7,"-",$B$4,"-",$F$6),Colocações!$A:$G,7,FALSE),"0")</f>
        <v>160</v>
      </c>
      <c r="G7" s="5">
        <f>IFERROR(VLOOKUP(_xlfn.CONCAT(C7,"-",$B$4,"-",$G$6),Colocações!$A:$G,7,FALSE),"0")</f>
        <v>160</v>
      </c>
      <c r="H7" s="5">
        <f>IFERROR(VLOOKUP(_xlfn.CONCAT(C7,"-",$B$4,"-",$H$6),Colocações!$A:$G,7,FALSE),"0")</f>
        <v>160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4" t="s">
        <v>175</v>
      </c>
      <c r="D8" s="4" t="s">
        <v>36</v>
      </c>
      <c r="E8" s="4">
        <f>SUM(F8:L8)-M8</f>
        <v>400</v>
      </c>
      <c r="F8" s="5">
        <f>IFERROR(VLOOKUP(_xlfn.CONCAT(C8,"-",$B$4,"-",$F$6),Colocações!$A:$G,7,FALSE),"0")</f>
        <v>0</v>
      </c>
      <c r="G8" s="5">
        <f>IFERROR(VLOOKUP(_xlfn.CONCAT(C8,"-",$B$4,"-",$G$6),Colocações!$A:$G,7,FALSE),"0")</f>
        <v>200</v>
      </c>
      <c r="H8" s="5">
        <f>IFERROR(VLOOKUP(_xlfn.CONCAT(C8,"-",$B$4,"-",$H$6),Colocações!$A:$G,7,FALSE),"0")</f>
        <v>200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4" t="s">
        <v>48</v>
      </c>
      <c r="D9" s="4" t="s">
        <v>30</v>
      </c>
      <c r="E9" s="4">
        <f>SUM(F9:L9)-M9</f>
        <v>380</v>
      </c>
      <c r="F9" s="5">
        <f>IFERROR(VLOOKUP(_xlfn.CONCAT(C9,"-",$B$4,"-",$F$6),Colocações!$A:$G,7,FALSE),"0")</f>
        <v>200</v>
      </c>
      <c r="G9" s="5">
        <f>IFERROR(VLOOKUP(_xlfn.CONCAT(C9,"-",$B$4,"-",$G$6),Colocações!$A:$G,7,FALSE),"0")</f>
        <v>120</v>
      </c>
      <c r="H9" s="5">
        <f>IFERROR(VLOOKUP(_xlfn.CONCAT(C9,"-",$B$4,"-",$H$6),Colocações!$A:$G,7,FALSE),"0")</f>
        <v>60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275</v>
      </c>
      <c r="C10" s="4" t="s">
        <v>88</v>
      </c>
      <c r="D10" s="4" t="s">
        <v>53</v>
      </c>
      <c r="E10" s="4">
        <f>SUM(F10:L10)-M10</f>
        <v>240</v>
      </c>
      <c r="F10" s="5">
        <f>IFERROR(VLOOKUP(_xlfn.CONCAT(C10,"-",$B$4,"-",$F$6),Colocações!$A:$G,7,FALSE),"0")</f>
        <v>60</v>
      </c>
      <c r="G10" s="5">
        <f>IFERROR(VLOOKUP(_xlfn.CONCAT(C10,"-",$B$4,"-",$G$6),Colocações!$A:$G,7,FALSE),"0")</f>
        <v>120</v>
      </c>
      <c r="H10" s="5">
        <f>IFERROR(VLOOKUP(_xlfn.CONCAT(C10,"-",$B$4,"-",$H$6),Colocações!$A:$G,7,FALSE),"0")</f>
        <v>60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 t="s">
        <v>275</v>
      </c>
      <c r="C11" s="4" t="s">
        <v>72</v>
      </c>
      <c r="D11" s="4" t="s">
        <v>73</v>
      </c>
      <c r="E11" s="4">
        <f>SUM(F11:L11)-M11</f>
        <v>240</v>
      </c>
      <c r="F11" s="5">
        <f>IFERROR(VLOOKUP(_xlfn.CONCAT(C11,"-",$B$4,"-",$F$6),Colocações!$A:$G,7,FALSE),"0")</f>
        <v>120</v>
      </c>
      <c r="G11" s="5">
        <f>IFERROR(VLOOKUP(_xlfn.CONCAT(C11,"-",$B$4,"-",$G$6),Colocações!$A:$G,7,FALSE),"0")</f>
        <v>0</v>
      </c>
      <c r="H11" s="5">
        <f>IFERROR(VLOOKUP(_xlfn.CONCAT(C11,"-",$B$4,"-",$H$6),Colocações!$A:$G,7,FALSE),"0")</f>
        <v>120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>MIN(F11:L11)-MIN(F11:L11)</f>
        <v>0</v>
      </c>
    </row>
    <row r="12" spans="2:13" x14ac:dyDescent="0.25">
      <c r="B12" s="2" t="s">
        <v>276</v>
      </c>
      <c r="C12" s="4" t="s">
        <v>129</v>
      </c>
      <c r="D12" s="4" t="s">
        <v>20</v>
      </c>
      <c r="E12" s="4">
        <f>SUM(F12:L12)-M12</f>
        <v>120</v>
      </c>
      <c r="F12" s="5">
        <f>IFERROR(VLOOKUP(_xlfn.CONCAT(C12,"-",$B$4,"-",$F$6),Colocações!$A:$G,7,FALSE),"0")</f>
        <v>120</v>
      </c>
      <c r="G12" s="5" t="str">
        <f>IFERROR(VLOOKUP(_xlfn.CONCAT(C12,"-",$B$4,"-",$G$6),Colocações!$A:$G,7,FALSE),"0")</f>
        <v>0</v>
      </c>
      <c r="H12" s="5">
        <f>IFERROR(VLOOKUP(_xlfn.CONCAT(C12,"-",$B$4,"-",$H$6),Colocações!$A:$G,7,FALSE),"0")</f>
        <v>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>MIN(F12:L12)-MIN(F12:L12)</f>
        <v>0</v>
      </c>
    </row>
    <row r="13" spans="2:13" x14ac:dyDescent="0.25">
      <c r="B13" s="2" t="s">
        <v>276</v>
      </c>
      <c r="C13" s="4" t="s">
        <v>77</v>
      </c>
      <c r="D13" s="4" t="s">
        <v>73</v>
      </c>
      <c r="E13" s="4">
        <f>SUM(F13:L13)-M13</f>
        <v>120</v>
      </c>
      <c r="F13" s="5">
        <f>IFERROR(VLOOKUP(_xlfn.CONCAT(C13,"-",$B$4,"-",$F$6),Colocações!$A:$G,7,FALSE),"0")</f>
        <v>60</v>
      </c>
      <c r="G13" s="5">
        <f>IFERROR(VLOOKUP(_xlfn.CONCAT(C13,"-",$B$4,"-",$G$6),Colocações!$A:$G,7,FALSE),"0")</f>
        <v>60</v>
      </c>
      <c r="H13" s="5">
        <f>IFERROR(VLOOKUP(_xlfn.CONCAT(C13,"-",$B$4,"-",$H$6),Colocações!$A:$G,7,FALSE),"0")</f>
        <v>0</v>
      </c>
      <c r="I13" s="5" t="str">
        <f>IFERROR(VLOOKUP(_xlfn.CONCAT(C13,"-",$B$4,"-",$I$6),Colocações!$A:$G,7,FALSE),"0")</f>
        <v>0</v>
      </c>
      <c r="J13" s="5" t="str">
        <f>IFERROR(VLOOKUP(_xlfn.CONCAT(C13,"-",$B$4,"-",$J$6),Colocações!$A:$G,7,FALSE),"0")</f>
        <v>0</v>
      </c>
      <c r="K13" s="5" t="str">
        <f>IFERROR(VLOOKUP(_xlfn.CONCAT(C13,"-",$B$4,"-",$K$6),Colocações!$A:$G,7,FALSE),"0")</f>
        <v>0</v>
      </c>
      <c r="L13" s="5" t="str">
        <f>IFERROR(VLOOKUP(_xlfn.CONCAT(C13,"-",$B$4,"-",$L$6),Colocações!$A:$G,7,FALSE),"0")</f>
        <v>0</v>
      </c>
      <c r="M13" s="7">
        <f>MIN(F13:L13)-MIN(F13:L13)</f>
        <v>0</v>
      </c>
    </row>
    <row r="14" spans="2:13" x14ac:dyDescent="0.25">
      <c r="B14" s="2" t="s">
        <v>276</v>
      </c>
      <c r="C14" s="4" t="s">
        <v>141</v>
      </c>
      <c r="D14" s="4" t="s">
        <v>47</v>
      </c>
      <c r="E14" s="4">
        <f>SUM(F14:L14)-M14</f>
        <v>120</v>
      </c>
      <c r="F14" s="5">
        <f>IFERROR(VLOOKUP(_xlfn.CONCAT(C14,"-",$B$4,"-",$F$6),Colocações!$A:$G,7,FALSE),"0")</f>
        <v>60</v>
      </c>
      <c r="G14" s="5">
        <f>IFERROR(VLOOKUP(_xlfn.CONCAT(C14,"-",$B$4,"-",$G$6),Colocações!$A:$G,7,FALSE),"0")</f>
        <v>60</v>
      </c>
      <c r="H14" s="5" t="str">
        <f>IFERROR(VLOOKUP(_xlfn.CONCAT(C14,"-",$B$4,"-",$H$6),Colocações!$A:$G,7,FALSE),"0")</f>
        <v>0</v>
      </c>
      <c r="I14" s="5" t="str">
        <f>IFERROR(VLOOKUP(_xlfn.CONCAT(C14,"-",$B$4,"-",$I$6),Colocações!$A:$G,7,FALSE),"0")</f>
        <v>0</v>
      </c>
      <c r="J14" s="5" t="str">
        <f>IFERROR(VLOOKUP(_xlfn.CONCAT(C14,"-",$B$4,"-",$J$6),Colocações!$A:$G,7,FALSE),"0")</f>
        <v>0</v>
      </c>
      <c r="K14" s="5" t="str">
        <f>IFERROR(VLOOKUP(_xlfn.CONCAT(C14,"-",$B$4,"-",$K$6),Colocações!$A:$G,7,FALSE),"0")</f>
        <v>0</v>
      </c>
      <c r="L14" s="5" t="str">
        <f>IFERROR(VLOOKUP(_xlfn.CONCAT(C14,"-",$B$4,"-",$L$6),Colocações!$A:$G,7,FALSE),"0")</f>
        <v>0</v>
      </c>
      <c r="M14" s="7">
        <f>MIN(F14:L14)-MIN(F14:L14)</f>
        <v>0</v>
      </c>
    </row>
    <row r="15" spans="2:13" x14ac:dyDescent="0.25">
      <c r="B15" s="2" t="s">
        <v>276</v>
      </c>
      <c r="C15" s="4" t="s">
        <v>287</v>
      </c>
      <c r="D15" s="4" t="s">
        <v>53</v>
      </c>
      <c r="E15" s="4">
        <f>SUM(F15:L15)-M15</f>
        <v>120</v>
      </c>
      <c r="F15" s="5" t="str">
        <f>IFERROR(VLOOKUP(_xlfn.CONCAT(C15,"-",$B$4,"-",$F$6),Colocações!$A:$G,7,FALSE),"0")</f>
        <v>0</v>
      </c>
      <c r="G15" s="5" t="str">
        <f>IFERROR(VLOOKUP(_xlfn.CONCAT(C15,"-",$B$4,"-",$G$6),Colocações!$A:$G,7,FALSE),"0")</f>
        <v>0</v>
      </c>
      <c r="H15" s="5">
        <f>IFERROR(VLOOKUP(_xlfn.CONCAT(C15,"-",$B$4,"-",$H$6),Colocações!$A:$G,7,FALSE),"0")</f>
        <v>120</v>
      </c>
      <c r="I15" s="5" t="str">
        <f>IFERROR(VLOOKUP(_xlfn.CONCAT(C15,"-",$B$4,"-",$I$6),Colocações!$A:$G,7,FALSE),"0")</f>
        <v>0</v>
      </c>
      <c r="J15" s="5" t="str">
        <f>IFERROR(VLOOKUP(_xlfn.CONCAT(C15,"-",$B$4,"-",$J$6),Colocações!$A:$G,7,FALSE),"0")</f>
        <v>0</v>
      </c>
      <c r="K15" s="5" t="str">
        <f>IFERROR(VLOOKUP(_xlfn.CONCAT(C15,"-",$B$4,"-",$K$6),Colocações!$A:$G,7,FALSE),"0")</f>
        <v>0</v>
      </c>
      <c r="L15" s="5" t="str">
        <f>IFERROR(VLOOKUP(_xlfn.CONCAT(C15,"-",$B$4,"-",$L$6),Colocações!$A:$G,7,FALSE),"0")</f>
        <v>0</v>
      </c>
      <c r="M15" s="7">
        <f>MIN(F15:L15)-MIN(F15:L15)</f>
        <v>0</v>
      </c>
    </row>
    <row r="16" spans="2:13" x14ac:dyDescent="0.25">
      <c r="B16" s="2" t="s">
        <v>278</v>
      </c>
      <c r="C16" s="4" t="s">
        <v>127</v>
      </c>
      <c r="D16" s="4" t="s">
        <v>128</v>
      </c>
      <c r="E16" s="4">
        <f>SUM(F16:L16)-M16</f>
        <v>60</v>
      </c>
      <c r="F16" s="5">
        <f>IFERROR(VLOOKUP(_xlfn.CONCAT(C16,"-",$B$4,"-",$F$6),Colocações!$A:$G,7,FALSE),"0")</f>
        <v>60</v>
      </c>
      <c r="G16" s="5">
        <f>IFERROR(VLOOKUP(_xlfn.CONCAT(C16,"-",$B$4,"-",$G$6),Colocações!$A:$G,7,FALSE),"0")</f>
        <v>0</v>
      </c>
      <c r="H16" s="5" t="str">
        <f>IFERROR(VLOOKUP(_xlfn.CONCAT(C16,"-",$B$4,"-",$H$6),Colocações!$A:$G,7,FALSE),"0")</f>
        <v>0</v>
      </c>
      <c r="I16" s="5" t="str">
        <f>IFERROR(VLOOKUP(_xlfn.CONCAT(C16,"-",$B$4,"-",$I$6),Colocações!$A:$G,7,FALSE),"0")</f>
        <v>0</v>
      </c>
      <c r="J16" s="5" t="str">
        <f>IFERROR(VLOOKUP(_xlfn.CONCAT(C16,"-",$B$4,"-",$J$6),Colocações!$A:$G,7,FALSE),"0")</f>
        <v>0</v>
      </c>
      <c r="K16" s="5" t="str">
        <f>IFERROR(VLOOKUP(_xlfn.CONCAT(C16,"-",$B$4,"-",$K$6),Colocações!$A:$G,7,FALSE),"0")</f>
        <v>0</v>
      </c>
      <c r="L16" s="5" t="str">
        <f>IFERROR(VLOOKUP(_xlfn.CONCAT(C16,"-",$B$4,"-",$L$6),Colocações!$A:$G,7,FALSE),"0")</f>
        <v>0</v>
      </c>
      <c r="M16" s="7">
        <f>MIN(F16:L16)-MIN(F16:L16)</f>
        <v>0</v>
      </c>
    </row>
    <row r="17" spans="2:13" x14ac:dyDescent="0.25">
      <c r="B17" s="2" t="s">
        <v>278</v>
      </c>
      <c r="C17" s="4" t="s">
        <v>111</v>
      </c>
      <c r="D17" s="4" t="s">
        <v>91</v>
      </c>
      <c r="E17" s="4">
        <f>SUM(F17:L17)-M17</f>
        <v>60</v>
      </c>
      <c r="F17" s="5" t="str">
        <f>IFERROR(VLOOKUP(_xlfn.CONCAT(C17,"-",$B$4,"-",$F$6),Colocações!$A:$G,7,FALSE),"0")</f>
        <v>0</v>
      </c>
      <c r="G17" s="5" t="str">
        <f>IFERROR(VLOOKUP(_xlfn.CONCAT(C17,"-",$B$4,"-",$G$6),Colocações!$A:$G,7,FALSE),"0")</f>
        <v>0</v>
      </c>
      <c r="H17" s="5">
        <f>IFERROR(VLOOKUP(_xlfn.CONCAT(C17,"-",$B$4,"-",$H$6),Colocações!$A:$G,7,FALSE),"0")</f>
        <v>60</v>
      </c>
      <c r="I17" s="5" t="str">
        <f>IFERROR(VLOOKUP(_xlfn.CONCAT(C17,"-",$B$4,"-",$I$6),Colocações!$A:$G,7,FALSE),"0")</f>
        <v>0</v>
      </c>
      <c r="J17" s="5" t="str">
        <f>IFERROR(VLOOKUP(_xlfn.CONCAT(C17,"-",$B$4,"-",$J$6),Colocações!$A:$G,7,FALSE),"0")</f>
        <v>0</v>
      </c>
      <c r="K17" s="5" t="str">
        <f>IFERROR(VLOOKUP(_xlfn.CONCAT(C17,"-",$B$4,"-",$K$6),Colocações!$A:$G,7,FALSE),"0")</f>
        <v>0</v>
      </c>
      <c r="L17" s="5" t="str">
        <f>IFERROR(VLOOKUP(_xlfn.CONCAT(C17,"-",$B$4,"-",$L$6),Colocações!$A:$G,7,FALSE),"0")</f>
        <v>0</v>
      </c>
      <c r="M17" s="7">
        <f>MIN(F17:L17)-MIN(F17:L17)</f>
        <v>0</v>
      </c>
    </row>
    <row r="18" spans="2:13" x14ac:dyDescent="0.25">
      <c r="B18" s="2" t="s">
        <v>278</v>
      </c>
      <c r="C18" s="4" t="s">
        <v>291</v>
      </c>
      <c r="D18" s="4" t="s">
        <v>30</v>
      </c>
      <c r="E18" s="4">
        <f>SUM(F18:L18)-M18</f>
        <v>60</v>
      </c>
      <c r="F18" s="5" t="str">
        <f>IFERROR(VLOOKUP(_xlfn.CONCAT(C18,"-",$B$4,"-",$F$6),Colocações!$A:$G,7,FALSE),"0")</f>
        <v>0</v>
      </c>
      <c r="G18" s="5" t="str">
        <f>IFERROR(VLOOKUP(_xlfn.CONCAT(C18,"-",$B$4,"-",$G$6),Colocações!$A:$G,7,FALSE),"0")</f>
        <v>0</v>
      </c>
      <c r="H18" s="5">
        <f>IFERROR(VLOOKUP(_xlfn.CONCAT(C18,"-",$B$4,"-",$H$6),Colocações!$A:$G,7,FALSE),"0")</f>
        <v>60</v>
      </c>
      <c r="I18" s="5" t="str">
        <f>IFERROR(VLOOKUP(_xlfn.CONCAT(C18,"-",$B$4,"-",$I$6),Colocações!$A:$G,7,FALSE),"0")</f>
        <v>0</v>
      </c>
      <c r="J18" s="5" t="str">
        <f>IFERROR(VLOOKUP(_xlfn.CONCAT(C18,"-",$B$4,"-",$J$6),Colocações!$A:$G,7,FALSE),"0")</f>
        <v>0</v>
      </c>
      <c r="K18" s="5" t="str">
        <f>IFERROR(VLOOKUP(_xlfn.CONCAT(C18,"-",$B$4,"-",$K$6),Colocações!$A:$G,7,FALSE),"0")</f>
        <v>0</v>
      </c>
      <c r="L18" s="5" t="str">
        <f>IFERROR(VLOOKUP(_xlfn.CONCAT(C18,"-",$B$4,"-",$L$6),Colocações!$A:$G,7,FALSE),"0")</f>
        <v>0</v>
      </c>
      <c r="M18" s="7">
        <f>MIN(F18:L18)-MIN(F18:L18)</f>
        <v>0</v>
      </c>
    </row>
    <row r="19" spans="2:13" x14ac:dyDescent="0.25">
      <c r="B19" s="2" t="s">
        <v>281</v>
      </c>
      <c r="C19" s="4" t="s">
        <v>166</v>
      </c>
      <c r="D19" s="4" t="s">
        <v>128</v>
      </c>
      <c r="E19" s="4">
        <f>SUM(F19:L19)-M19</f>
        <v>0</v>
      </c>
      <c r="F19" s="5">
        <f>IFERROR(VLOOKUP(_xlfn.CONCAT(C19,"-",$B$4,"-",$F$6),Colocações!$A:$G,7,FALSE),"0")</f>
        <v>0</v>
      </c>
      <c r="G19" s="5" t="str">
        <f>IFERROR(VLOOKUP(_xlfn.CONCAT(C19,"-",$B$4,"-",$G$6),Colocações!$A:$G,7,FALSE),"0")</f>
        <v>0</v>
      </c>
      <c r="H19" s="5" t="str">
        <f>IFERROR(VLOOKUP(_xlfn.CONCAT(C19,"-",$B$4,"-",$H$6),Colocações!$A:$G,7,FALSE),"0")</f>
        <v>0</v>
      </c>
      <c r="I19" s="5" t="str">
        <f>IFERROR(VLOOKUP(_xlfn.CONCAT(C19,"-",$B$4,"-",$I$6),Colocações!$A:$G,7,FALSE),"0")</f>
        <v>0</v>
      </c>
      <c r="J19" s="5" t="str">
        <f>IFERROR(VLOOKUP(_xlfn.CONCAT(C19,"-",$B$4,"-",$J$6),Colocações!$A:$G,7,FALSE),"0")</f>
        <v>0</v>
      </c>
      <c r="K19" s="5" t="str">
        <f>IFERROR(VLOOKUP(_xlfn.CONCAT(C19,"-",$B$4,"-",$K$6),Colocações!$A:$G,7,FALSE),"0")</f>
        <v>0</v>
      </c>
      <c r="L19" s="5" t="str">
        <f>IFERROR(VLOOKUP(_xlfn.CONCAT(C19,"-",$B$4,"-",$L$6),Colocações!$A:$G,7,FALSE),"0")</f>
        <v>0</v>
      </c>
      <c r="M19" s="7">
        <f>MIN(F19:L19)-MIN(F19:L19)</f>
        <v>0</v>
      </c>
    </row>
    <row r="20" spans="2:13" x14ac:dyDescent="0.25">
      <c r="B20" s="2" t="s">
        <v>281</v>
      </c>
      <c r="C20" s="4" t="s">
        <v>147</v>
      </c>
      <c r="D20" s="4" t="s">
        <v>30</v>
      </c>
      <c r="E20" s="4">
        <f>SUM(F20:L20)-M20</f>
        <v>0</v>
      </c>
      <c r="F20" s="5">
        <f>IFERROR(VLOOKUP(_xlfn.CONCAT(C20,"-",$B$4,"-",$F$6),Colocações!$A:$G,7,FALSE),"0")</f>
        <v>0</v>
      </c>
      <c r="G20" s="5" t="str">
        <f>IFERROR(VLOOKUP(_xlfn.CONCAT(C20,"-",$B$4,"-",$G$6),Colocações!$A:$G,7,FALSE),"0")</f>
        <v>0</v>
      </c>
      <c r="H20" s="5" t="str">
        <f>IFERROR(VLOOKUP(_xlfn.CONCAT(C20,"-",$B$4,"-",$H$6),Colocações!$A:$G,7,FALSE),"0")</f>
        <v>0</v>
      </c>
      <c r="I20" s="5" t="str">
        <f>IFERROR(VLOOKUP(_xlfn.CONCAT(C20,"-",$B$4,"-",$I$6),Colocações!$A:$G,7,FALSE),"0")</f>
        <v>0</v>
      </c>
      <c r="J20" s="5" t="str">
        <f>IFERROR(VLOOKUP(_xlfn.CONCAT(C20,"-",$B$4,"-",$J$6),Colocações!$A:$G,7,FALSE),"0")</f>
        <v>0</v>
      </c>
      <c r="K20" s="5" t="str">
        <f>IFERROR(VLOOKUP(_xlfn.CONCAT(C20,"-",$B$4,"-",$K$6),Colocações!$A:$G,7,FALSE),"0")</f>
        <v>0</v>
      </c>
      <c r="L20" s="5" t="str">
        <f>IFERROR(VLOOKUP(_xlfn.CONCAT(C20,"-",$B$4,"-",$L$6),Colocações!$A:$G,7,FALSE),"0")</f>
        <v>0</v>
      </c>
      <c r="M20" s="7">
        <f>MIN(F20:L20)-MIN(F20:L20)</f>
        <v>0</v>
      </c>
    </row>
    <row r="21" spans="2:13" x14ac:dyDescent="0.25">
      <c r="B21" s="2" t="s">
        <v>281</v>
      </c>
      <c r="C21" s="4" t="s">
        <v>119</v>
      </c>
      <c r="D21" s="4" t="s">
        <v>36</v>
      </c>
      <c r="E21" s="4">
        <f>SUM(F21:L21)-M21</f>
        <v>0</v>
      </c>
      <c r="F21" s="5">
        <f>IFERROR(VLOOKUP(_xlfn.CONCAT(C21,"-",$B$4,"-",$F$6),Colocações!$A:$G,7,FALSE),"0")</f>
        <v>0</v>
      </c>
      <c r="G21" s="5" t="str">
        <f>IFERROR(VLOOKUP(_xlfn.CONCAT(C21,"-",$B$4,"-",$G$6),Colocações!$A:$G,7,FALSE),"0")</f>
        <v>0</v>
      </c>
      <c r="H21" s="5" t="str">
        <f>IFERROR(VLOOKUP(_xlfn.CONCAT(C21,"-",$B$4,"-",$H$6),Colocações!$A:$G,7,FALSE),"0")</f>
        <v>0</v>
      </c>
      <c r="I21" s="5" t="str">
        <f>IFERROR(VLOOKUP(_xlfn.CONCAT(C21,"-",$B$4,"-",$I$6),Colocações!$A:$G,7,FALSE),"0")</f>
        <v>0</v>
      </c>
      <c r="J21" s="5" t="str">
        <f>IFERROR(VLOOKUP(_xlfn.CONCAT(C21,"-",$B$4,"-",$J$6),Colocações!$A:$G,7,FALSE),"0")</f>
        <v>0</v>
      </c>
      <c r="K21" s="5" t="str">
        <f>IFERROR(VLOOKUP(_xlfn.CONCAT(C21,"-",$B$4,"-",$K$6),Colocações!$A:$G,7,FALSE),"0")</f>
        <v>0</v>
      </c>
      <c r="L21" s="5" t="str">
        <f>IFERROR(VLOOKUP(_xlfn.CONCAT(C21,"-",$B$4,"-",$L$6),Colocações!$A:$G,7,FALSE),"0")</f>
        <v>0</v>
      </c>
      <c r="M21" s="7">
        <f>MIN(F21:L21)-MIN(F21:L21)</f>
        <v>0</v>
      </c>
    </row>
    <row r="22" spans="2:13" x14ac:dyDescent="0.25">
      <c r="B22" s="2" t="s">
        <v>281</v>
      </c>
      <c r="C22" s="4" t="s">
        <v>161</v>
      </c>
      <c r="D22" s="4" t="s">
        <v>73</v>
      </c>
      <c r="E22" s="4">
        <f>SUM(F22:L22)-M22</f>
        <v>0</v>
      </c>
      <c r="F22" s="5" t="str">
        <f>IFERROR(VLOOKUP(_xlfn.CONCAT(C22,"-",$B$4,"-",$F$6),Colocações!$A:$G,7,FALSE),"0")</f>
        <v>0</v>
      </c>
      <c r="G22" s="5">
        <f>IFERROR(VLOOKUP(_xlfn.CONCAT(C22,"-",$B$4,"-",$G$6),Colocações!$A:$G,7,FALSE),"0")</f>
        <v>0</v>
      </c>
      <c r="H22" s="5">
        <f>IFERROR(VLOOKUP(_xlfn.CONCAT(C22,"-",$B$4,"-",$H$6),Colocações!$A:$G,7,FALSE),"0")</f>
        <v>0</v>
      </c>
      <c r="I22" s="5" t="str">
        <f>IFERROR(VLOOKUP(_xlfn.CONCAT(C22,"-",$B$4,"-",$I$6),Colocações!$A:$G,7,FALSE),"0")</f>
        <v>0</v>
      </c>
      <c r="J22" s="5" t="str">
        <f>IFERROR(VLOOKUP(_xlfn.CONCAT(C22,"-",$B$4,"-",$J$6),Colocações!$A:$G,7,FALSE),"0")</f>
        <v>0</v>
      </c>
      <c r="K22" s="5" t="str">
        <f>IFERROR(VLOOKUP(_xlfn.CONCAT(C22,"-",$B$4,"-",$K$6),Colocações!$A:$G,7,FALSE),"0")</f>
        <v>0</v>
      </c>
      <c r="L22" s="5" t="str">
        <f>IFERROR(VLOOKUP(_xlfn.CONCAT(C22,"-",$B$4,"-",$L$6),Colocações!$A:$G,7,FALSE),"0")</f>
        <v>0</v>
      </c>
      <c r="M22" s="7">
        <f>MIN(F22:L22)-MIN(F22:L22)</f>
        <v>0</v>
      </c>
    </row>
    <row r="23" spans="2:13" x14ac:dyDescent="0.25">
      <c r="B23" s="2" t="s">
        <v>281</v>
      </c>
      <c r="C23" s="4" t="s">
        <v>135</v>
      </c>
      <c r="D23" s="4" t="s">
        <v>30</v>
      </c>
      <c r="E23" s="4">
        <f>SUM(F23:L23)-M23</f>
        <v>0</v>
      </c>
      <c r="F23" s="5" t="str">
        <f>IFERROR(VLOOKUP(_xlfn.CONCAT(C23,"-",$B$4,"-",$F$6),Colocações!$A:$G,7,FALSE),"0")</f>
        <v>0</v>
      </c>
      <c r="G23" s="5" t="str">
        <f>IFERROR(VLOOKUP(_xlfn.CONCAT(C23,"-",$B$4,"-",$G$6),Colocações!$A:$G,7,FALSE),"0")</f>
        <v>0</v>
      </c>
      <c r="H23" s="5">
        <f>IFERROR(VLOOKUP(_xlfn.CONCAT(C23,"-",$B$4,"-",$H$6),Colocações!$A:$G,7,FALSE),"0")</f>
        <v>0</v>
      </c>
      <c r="I23" s="5" t="str">
        <f>IFERROR(VLOOKUP(_xlfn.CONCAT(C23,"-",$B$4,"-",$I$6),Colocações!$A:$G,7,FALSE),"0")</f>
        <v>0</v>
      </c>
      <c r="J23" s="5" t="str">
        <f>IFERROR(VLOOKUP(_xlfn.CONCAT(C23,"-",$B$4,"-",$J$6),Colocações!$A:$G,7,FALSE),"0")</f>
        <v>0</v>
      </c>
      <c r="K23" s="5" t="str">
        <f>IFERROR(VLOOKUP(_xlfn.CONCAT(C23,"-",$B$4,"-",$K$6),Colocações!$A:$G,7,FALSE),"0")</f>
        <v>0</v>
      </c>
      <c r="L23" s="5" t="str">
        <f>IFERROR(VLOOKUP(_xlfn.CONCAT(C23,"-",$B$4,"-",$L$6),Colocações!$A:$G,7,FALSE),"0")</f>
        <v>0</v>
      </c>
      <c r="M23" s="7">
        <f>MIN(F23:L23)-MIN(F23:L23)</f>
        <v>0</v>
      </c>
    </row>
    <row r="24" spans="2:13" x14ac:dyDescent="0.25">
      <c r="B24" s="2" t="s">
        <v>281</v>
      </c>
      <c r="C24" s="4" t="s">
        <v>289</v>
      </c>
      <c r="D24" s="4" t="s">
        <v>53</v>
      </c>
      <c r="E24" s="4">
        <f>SUM(F24:L24)-M24</f>
        <v>0</v>
      </c>
      <c r="F24" s="5" t="str">
        <f>IFERROR(VLOOKUP(_xlfn.CONCAT(C24,"-",$B$4,"-",$F$6),Colocações!$A:$G,7,FALSE),"0")</f>
        <v>0</v>
      </c>
      <c r="G24" s="5" t="str">
        <f>IFERROR(VLOOKUP(_xlfn.CONCAT(C24,"-",$B$4,"-",$G$6),Colocações!$A:$G,7,FALSE),"0")</f>
        <v>0</v>
      </c>
      <c r="H24" s="5">
        <f>IFERROR(VLOOKUP(_xlfn.CONCAT(C24,"-",$B$4,"-",$H$6),Colocações!$A:$G,7,FALSE),"0")</f>
        <v>0</v>
      </c>
      <c r="I24" s="5" t="str">
        <f>IFERROR(VLOOKUP(_xlfn.CONCAT(C24,"-",$B$4,"-",$I$6),Colocações!$A:$G,7,FALSE),"0")</f>
        <v>0</v>
      </c>
      <c r="J24" s="5" t="str">
        <f>IFERROR(VLOOKUP(_xlfn.CONCAT(C24,"-",$B$4,"-",$J$6),Colocações!$A:$G,7,FALSE),"0")</f>
        <v>0</v>
      </c>
      <c r="K24" s="5" t="str">
        <f>IFERROR(VLOOKUP(_xlfn.CONCAT(C24,"-",$B$4,"-",$K$6),Colocações!$A:$G,7,FALSE),"0")</f>
        <v>0</v>
      </c>
      <c r="L24" s="5" t="str">
        <f>IFERROR(VLOOKUP(_xlfn.CONCAT(C24,"-",$B$4,"-",$L$6),Colocações!$A:$G,7,FALSE),"0")</f>
        <v>0</v>
      </c>
      <c r="M24" s="7">
        <f>MIN(F24:L24)-MIN(F24:L24)</f>
        <v>0</v>
      </c>
    </row>
    <row r="25" spans="2:13" x14ac:dyDescent="0.25">
      <c r="C25"/>
      <c r="D25"/>
      <c r="E25"/>
      <c r="F25"/>
      <c r="G25"/>
      <c r="H25"/>
      <c r="I25"/>
      <c r="J25"/>
      <c r="K25"/>
      <c r="L25"/>
      <c r="M25"/>
    </row>
    <row r="26" spans="2:13" x14ac:dyDescent="0.25">
      <c r="C26"/>
      <c r="D26"/>
      <c r="E26"/>
      <c r="F26"/>
      <c r="G26"/>
      <c r="H26"/>
      <c r="I26"/>
      <c r="J26"/>
      <c r="K26"/>
      <c r="L26"/>
      <c r="M26"/>
    </row>
    <row r="27" spans="2:13" x14ac:dyDescent="0.25">
      <c r="C27"/>
      <c r="D27"/>
      <c r="E27"/>
      <c r="F27"/>
      <c r="G27"/>
      <c r="H27"/>
      <c r="I27"/>
      <c r="J27"/>
      <c r="K27"/>
      <c r="L27"/>
      <c r="M27"/>
    </row>
    <row r="28" spans="2:13" x14ac:dyDescent="0.25">
      <c r="C28"/>
      <c r="D28"/>
    </row>
    <row r="29" spans="2:13" x14ac:dyDescent="0.25">
      <c r="C29"/>
      <c r="D29"/>
    </row>
    <row r="30" spans="2:13" x14ac:dyDescent="0.25">
      <c r="C30"/>
      <c r="D30"/>
    </row>
    <row r="31" spans="2:13" x14ac:dyDescent="0.25">
      <c r="C31"/>
      <c r="D31"/>
    </row>
    <row r="32" spans="2:13" x14ac:dyDescent="0.25">
      <c r="C32"/>
      <c r="D32"/>
    </row>
  </sheetData>
  <sortState xmlns:xlrd2="http://schemas.microsoft.com/office/spreadsheetml/2017/richdata2" ref="B7:M24">
    <sortCondition descending="1" ref="E7:E24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49DB5-79E9-4B59-8B58-15BC88D4557B}">
  <dimension ref="B1:M32"/>
  <sheetViews>
    <sheetView topLeftCell="B2" workbookViewId="0">
      <selection activeCell="B2" sqref="B2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7.7109375" style="1" bestFit="1" customWidth="1"/>
    <col min="4" max="4" width="42.57031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8" t="s">
        <v>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22" t="s">
        <v>179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1" t="s">
        <v>22</v>
      </c>
      <c r="G6" s="20" t="s">
        <v>245</v>
      </c>
      <c r="H6" s="5" t="s">
        <v>283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50</v>
      </c>
      <c r="D7" s="4" t="s">
        <v>51</v>
      </c>
      <c r="E7" s="4">
        <f>SUM(F7:L7)-M7</f>
        <v>560</v>
      </c>
      <c r="F7" s="5">
        <f>IFERROR(VLOOKUP(_xlfn.CONCAT(C7,"-",$B$4,"-",$F$6),Colocações!$A:$G,7,FALSE),"0")</f>
        <v>160</v>
      </c>
      <c r="G7" s="5">
        <f>IFERROR(VLOOKUP(_xlfn.CONCAT(C7,"-",$B$4,"-",$G$6),Colocações!$A:$G,7,FALSE),"0")</f>
        <v>200</v>
      </c>
      <c r="H7" s="5">
        <f>IFERROR(VLOOKUP(_xlfn.CONCAT(C7,"-",$B$4,"-",$H$6),Colocações!$A:$G,7,FALSE),"0")</f>
        <v>200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4" t="s">
        <v>46</v>
      </c>
      <c r="D8" s="4" t="s">
        <v>47</v>
      </c>
      <c r="E8" s="4">
        <f>SUM(F8:L8)-M8</f>
        <v>520</v>
      </c>
      <c r="F8" s="5">
        <f>IFERROR(VLOOKUP(_xlfn.CONCAT(C8,"-",$B$4,"-",$F$6),Colocações!$A:$G,7,FALSE),"0")</f>
        <v>200</v>
      </c>
      <c r="G8" s="5">
        <f>IFERROR(VLOOKUP(_xlfn.CONCAT(C8,"-",$B$4,"-",$G$6),Colocações!$A:$G,7,FALSE),"0")</f>
        <v>160</v>
      </c>
      <c r="H8" s="5">
        <f>IFERROR(VLOOKUP(_xlfn.CONCAT(C8,"-",$B$4,"-",$H$6),Colocações!$A:$G,7,FALSE),"0")</f>
        <v>160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4" t="s">
        <v>75</v>
      </c>
      <c r="D9" s="4" t="s">
        <v>47</v>
      </c>
      <c r="E9" s="4">
        <f>SUM(F9:L9)-M9</f>
        <v>300</v>
      </c>
      <c r="F9" s="5">
        <f>IFERROR(VLOOKUP(_xlfn.CONCAT(C9,"-",$B$4,"-",$F$6),Colocações!$A:$G,7,FALSE),"0")</f>
        <v>60</v>
      </c>
      <c r="G9" s="5">
        <f>IFERROR(VLOOKUP(_xlfn.CONCAT(C9,"-",$B$4,"-",$G$6),Colocações!$A:$G,7,FALSE),"0")</f>
        <v>120</v>
      </c>
      <c r="H9" s="5">
        <f>IFERROR(VLOOKUP(_xlfn.CONCAT(C9,"-",$B$4,"-",$H$6),Colocações!$A:$G,7,FALSE),"0")</f>
        <v>120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275</v>
      </c>
      <c r="C10" s="4" t="s">
        <v>78</v>
      </c>
      <c r="D10" s="4" t="s">
        <v>36</v>
      </c>
      <c r="E10" s="4">
        <f>SUM(F10:L10)-M10</f>
        <v>240</v>
      </c>
      <c r="F10" s="5">
        <f>IFERROR(VLOOKUP(_xlfn.CONCAT(C10,"-",$B$4,"-",$F$6),Colocações!$A:$G,7,FALSE),"0")</f>
        <v>120</v>
      </c>
      <c r="G10" s="5">
        <f>IFERROR(VLOOKUP(_xlfn.CONCAT(C10,"-",$B$4,"-",$G$6),Colocações!$A:$G,7,FALSE),"0")</f>
        <v>120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 t="s">
        <v>8</v>
      </c>
      <c r="C11" s="4" t="s">
        <v>97</v>
      </c>
      <c r="D11" s="4" t="s">
        <v>27</v>
      </c>
      <c r="E11" s="4">
        <f>SUM(F11:L11)-M11</f>
        <v>180</v>
      </c>
      <c r="F11" s="5">
        <f>IFERROR(VLOOKUP(_xlfn.CONCAT(C11,"-",$B$4,"-",$F$6),Colocações!$A:$G,7,FALSE),"0")</f>
        <v>60</v>
      </c>
      <c r="G11" s="5">
        <f>IFERROR(VLOOKUP(_xlfn.CONCAT(C11,"-",$B$4,"-",$G$6),Colocações!$A:$G,7,FALSE),"0")</f>
        <v>60</v>
      </c>
      <c r="H11" s="5">
        <f>IFERROR(VLOOKUP(_xlfn.CONCAT(C11,"-",$B$4,"-",$H$6),Colocações!$A:$G,7,FALSE),"0")</f>
        <v>60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>MIN(F11:L11)-MIN(F11:L11)</f>
        <v>0</v>
      </c>
    </row>
    <row r="12" spans="2:13" x14ac:dyDescent="0.25">
      <c r="B12" s="2" t="s">
        <v>276</v>
      </c>
      <c r="C12" s="4" t="s">
        <v>114</v>
      </c>
      <c r="D12" s="4" t="s">
        <v>27</v>
      </c>
      <c r="E12" s="4">
        <f>SUM(F12:L12)-M12</f>
        <v>120</v>
      </c>
      <c r="F12" s="5">
        <f>IFERROR(VLOOKUP(_xlfn.CONCAT(C12,"-",$B$4,"-",$F$6),Colocações!$A:$G,7,FALSE),"0")</f>
        <v>60</v>
      </c>
      <c r="G12" s="5">
        <f>IFERROR(VLOOKUP(_xlfn.CONCAT(C12,"-",$B$4,"-",$G$6),Colocações!$A:$G,7,FALSE),"0")</f>
        <v>60</v>
      </c>
      <c r="H12" s="5">
        <f>IFERROR(VLOOKUP(_xlfn.CONCAT(C12,"-",$B$4,"-",$H$6),Colocações!$A:$G,7,FALSE),"0")</f>
        <v>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>MIN(F12:L12)-MIN(F12:L12)</f>
        <v>0</v>
      </c>
    </row>
    <row r="13" spans="2:13" x14ac:dyDescent="0.25">
      <c r="B13" s="2" t="s">
        <v>276</v>
      </c>
      <c r="C13" s="4" t="s">
        <v>180</v>
      </c>
      <c r="D13" s="4" t="s">
        <v>36</v>
      </c>
      <c r="E13" s="4">
        <f>SUM(F13:L13)-M13</f>
        <v>120</v>
      </c>
      <c r="F13" s="5">
        <f>IFERROR(VLOOKUP(_xlfn.CONCAT(C13,"-",$B$4,"-",$F$6),Colocações!$A:$G,7,FALSE),"0")</f>
        <v>120</v>
      </c>
      <c r="G13" s="5">
        <f>IFERROR(VLOOKUP(_xlfn.CONCAT(C13,"-",$B$4,"-",$G$6),Colocações!$A:$G,7,FALSE),"0")</f>
        <v>0</v>
      </c>
      <c r="H13" s="5" t="str">
        <f>IFERROR(VLOOKUP(_xlfn.CONCAT(C13,"-",$B$4,"-",$H$6),Colocações!$A:$G,7,FALSE),"0")</f>
        <v>0</v>
      </c>
      <c r="I13" s="5" t="str">
        <f>IFERROR(VLOOKUP(_xlfn.CONCAT(C13,"-",$B$4,"-",$I$6),Colocações!$A:$G,7,FALSE),"0")</f>
        <v>0</v>
      </c>
      <c r="J13" s="5" t="str">
        <f>IFERROR(VLOOKUP(_xlfn.CONCAT(C13,"-",$B$4,"-",$J$6),Colocações!$A:$G,7,FALSE),"0")</f>
        <v>0</v>
      </c>
      <c r="K13" s="5" t="str">
        <f>IFERROR(VLOOKUP(_xlfn.CONCAT(C13,"-",$B$4,"-",$K$6),Colocações!$A:$G,7,FALSE),"0")</f>
        <v>0</v>
      </c>
      <c r="L13" s="5" t="str">
        <f>IFERROR(VLOOKUP(_xlfn.CONCAT(C13,"-",$B$4,"-",$L$6),Colocações!$A:$G,7,FALSE),"0")</f>
        <v>0</v>
      </c>
      <c r="M13" s="7">
        <f>MIN(F13:L13)-MIN(F13:L13)</f>
        <v>0</v>
      </c>
    </row>
    <row r="14" spans="2:13" x14ac:dyDescent="0.25">
      <c r="B14" s="2" t="s">
        <v>276</v>
      </c>
      <c r="C14" s="4" t="s">
        <v>90</v>
      </c>
      <c r="D14" s="4" t="s">
        <v>91</v>
      </c>
      <c r="E14" s="4">
        <f>SUM(F14:L14)-M14</f>
        <v>120</v>
      </c>
      <c r="F14" s="5" t="str">
        <f>IFERROR(VLOOKUP(_xlfn.CONCAT(C14,"-",$B$4,"-",$F$6),Colocações!$A:$G,7,FALSE),"0")</f>
        <v>0</v>
      </c>
      <c r="G14" s="5" t="str">
        <f>IFERROR(VLOOKUP(_xlfn.CONCAT(C14,"-",$B$4,"-",$G$6),Colocações!$A:$G,7,FALSE),"0")</f>
        <v>0</v>
      </c>
      <c r="H14" s="5">
        <f>IFERROR(VLOOKUP(_xlfn.CONCAT(C14,"-",$B$4,"-",$H$6),Colocações!$A:$G,7,FALSE),"0")</f>
        <v>120</v>
      </c>
      <c r="I14" s="5" t="str">
        <f>IFERROR(VLOOKUP(_xlfn.CONCAT(C14,"-",$B$4,"-",$I$6),Colocações!$A:$G,7,FALSE),"0")</f>
        <v>0</v>
      </c>
      <c r="J14" s="5" t="str">
        <f>IFERROR(VLOOKUP(_xlfn.CONCAT(C14,"-",$B$4,"-",$J$6),Colocações!$A:$G,7,FALSE),"0")</f>
        <v>0</v>
      </c>
      <c r="K14" s="5" t="str">
        <f>IFERROR(VLOOKUP(_xlfn.CONCAT(C14,"-",$B$4,"-",$K$6),Colocações!$A:$G,7,FALSE),"0")</f>
        <v>0</v>
      </c>
      <c r="L14" s="5" t="str">
        <f>IFERROR(VLOOKUP(_xlfn.CONCAT(C14,"-",$B$4,"-",$L$6),Colocações!$A:$G,7,FALSE),"0")</f>
        <v>0</v>
      </c>
      <c r="M14" s="7">
        <f>MIN(F14:L14)-MIN(F14:L14)</f>
        <v>0</v>
      </c>
    </row>
    <row r="15" spans="2:13" x14ac:dyDescent="0.25">
      <c r="B15" s="2" t="s">
        <v>10</v>
      </c>
      <c r="C15" s="4" t="s">
        <v>122</v>
      </c>
      <c r="D15" s="4" t="s">
        <v>30</v>
      </c>
      <c r="E15" s="4">
        <f>SUM(F15:L15)-M15</f>
        <v>60</v>
      </c>
      <c r="F15" s="5">
        <f>IFERROR(VLOOKUP(_xlfn.CONCAT(C15,"-",$B$4,"-",$F$6),Colocações!$A:$G,7,FALSE),"0")</f>
        <v>60</v>
      </c>
      <c r="G15" s="5">
        <f>IFERROR(VLOOKUP(_xlfn.CONCAT(C15,"-",$B$4,"-",$G$6),Colocações!$A:$G,7,FALSE),"0")</f>
        <v>0</v>
      </c>
      <c r="H15" s="5" t="str">
        <f>IFERROR(VLOOKUP(_xlfn.CONCAT(C15,"-",$B$4,"-",$H$6),Colocações!$A:$G,7,FALSE),"0")</f>
        <v>0</v>
      </c>
      <c r="I15" s="5" t="str">
        <f>IFERROR(VLOOKUP(_xlfn.CONCAT(C15,"-",$B$4,"-",$I$6),Colocações!$A:$G,7,FALSE),"0")</f>
        <v>0</v>
      </c>
      <c r="J15" s="5" t="str">
        <f>IFERROR(VLOOKUP(_xlfn.CONCAT(C15,"-",$B$4,"-",$J$6),Colocações!$A:$G,7,FALSE),"0")</f>
        <v>0</v>
      </c>
      <c r="K15" s="5" t="str">
        <f>IFERROR(VLOOKUP(_xlfn.CONCAT(C15,"-",$B$4,"-",$K$6),Colocações!$A:$G,7,FALSE),"0")</f>
        <v>0</v>
      </c>
      <c r="L15" s="5" t="str">
        <f>IFERROR(VLOOKUP(_xlfn.CONCAT(C15,"-",$B$4,"-",$L$6),Colocações!$A:$G,7,FALSE),"0")</f>
        <v>0</v>
      </c>
      <c r="M15" s="7">
        <f>MIN(F15:L15)-MIN(F15:L15)</f>
        <v>0</v>
      </c>
    </row>
    <row r="16" spans="2:13" x14ac:dyDescent="0.25">
      <c r="B16" s="2" t="s">
        <v>10</v>
      </c>
      <c r="C16" s="4" t="s">
        <v>121</v>
      </c>
      <c r="D16" s="4" t="s">
        <v>30</v>
      </c>
      <c r="E16" s="4">
        <f>SUM(F16:L16)-M16</f>
        <v>60</v>
      </c>
      <c r="F16" s="5">
        <f>IFERROR(VLOOKUP(_xlfn.CONCAT(C16,"-",$B$4,"-",$F$6),Colocações!$A:$G,7,FALSE),"0")</f>
        <v>0</v>
      </c>
      <c r="G16" s="5">
        <f>IFERROR(VLOOKUP(_xlfn.CONCAT(C16,"-",$B$4,"-",$G$6),Colocações!$A:$G,7,FALSE),"0")</f>
        <v>0</v>
      </c>
      <c r="H16" s="5">
        <f>IFERROR(VLOOKUP(_xlfn.CONCAT(C16,"-",$B$4,"-",$H$6),Colocações!$A:$G,7,FALSE),"0")</f>
        <v>60</v>
      </c>
      <c r="I16" s="5" t="str">
        <f>IFERROR(VLOOKUP(_xlfn.CONCAT(C16,"-",$B$4,"-",$I$6),Colocações!$A:$G,7,FALSE),"0")</f>
        <v>0</v>
      </c>
      <c r="J16" s="5" t="str">
        <f>IFERROR(VLOOKUP(_xlfn.CONCAT(C16,"-",$B$4,"-",$J$6),Colocações!$A:$G,7,FALSE),"0")</f>
        <v>0</v>
      </c>
      <c r="K16" s="5" t="str">
        <f>IFERROR(VLOOKUP(_xlfn.CONCAT(C16,"-",$B$4,"-",$K$6),Colocações!$A:$G,7,FALSE),"0")</f>
        <v>0</v>
      </c>
      <c r="L16" s="5" t="str">
        <f>IFERROR(VLOOKUP(_xlfn.CONCAT(C16,"-",$B$4,"-",$L$6),Colocações!$A:$G,7,FALSE),"0")</f>
        <v>0</v>
      </c>
      <c r="M16" s="7">
        <f>MIN(F16:L16)-MIN(F16:L16)</f>
        <v>0</v>
      </c>
    </row>
    <row r="17" spans="2:13" x14ac:dyDescent="0.25">
      <c r="B17" s="2" t="s">
        <v>279</v>
      </c>
      <c r="C17" s="4" t="s">
        <v>166</v>
      </c>
      <c r="D17" s="4" t="s">
        <v>128</v>
      </c>
      <c r="E17" s="4">
        <f>SUM(F17:L17)-M17</f>
        <v>0</v>
      </c>
      <c r="F17" s="5" t="str">
        <f>IFERROR(VLOOKUP(_xlfn.CONCAT(C17,"-",$B$4,"-",$F$6),Colocações!$A:$G,7,FALSE),"0")</f>
        <v>0</v>
      </c>
      <c r="G17" s="5">
        <f>IFERROR(VLOOKUP(_xlfn.CONCAT(C17,"-",$B$4,"-",$G$6),Colocações!$A:$G,7,FALSE),"0")</f>
        <v>0</v>
      </c>
      <c r="H17" s="5" t="str">
        <f>IFERROR(VLOOKUP(_xlfn.CONCAT(C17,"-",$B$4,"-",$H$6),Colocações!$A:$G,7,FALSE),"0")</f>
        <v>0</v>
      </c>
      <c r="I17" s="5" t="str">
        <f>IFERROR(VLOOKUP(_xlfn.CONCAT(C17,"-",$B$4,"-",$I$6),Colocações!$A:$G,7,FALSE),"0")</f>
        <v>0</v>
      </c>
      <c r="J17" s="5" t="str">
        <f>IFERROR(VLOOKUP(_xlfn.CONCAT(C17,"-",$B$4,"-",$J$6),Colocações!$A:$G,7,FALSE),"0")</f>
        <v>0</v>
      </c>
      <c r="K17" s="5" t="str">
        <f>IFERROR(VLOOKUP(_xlfn.CONCAT(C17,"-",$B$4,"-",$K$6),Colocações!$A:$G,7,FALSE),"0")</f>
        <v>0</v>
      </c>
      <c r="L17" s="5" t="str">
        <f>IFERROR(VLOOKUP(_xlfn.CONCAT(C17,"-",$B$4,"-",$L$6),Colocações!$A:$G,7,FALSE),"0")</f>
        <v>0</v>
      </c>
      <c r="M17" s="7">
        <f>MIN(F17:L17)-MIN(F17:L17)</f>
        <v>0</v>
      </c>
    </row>
    <row r="18" spans="2:13" x14ac:dyDescent="0.25">
      <c r="B18" s="2" t="s">
        <v>279</v>
      </c>
      <c r="C18" s="4" t="s">
        <v>135</v>
      </c>
      <c r="D18" s="4" t="s">
        <v>30</v>
      </c>
      <c r="E18" s="4">
        <f>SUM(F18:L18)-M18</f>
        <v>0</v>
      </c>
      <c r="F18" s="5">
        <f>IFERROR(VLOOKUP(_xlfn.CONCAT(C18,"-",$B$4,"-",$F$6),Colocações!$A:$G,7,FALSE),"0")</f>
        <v>0</v>
      </c>
      <c r="G18" s="5">
        <f>IFERROR(VLOOKUP(_xlfn.CONCAT(C18,"-",$B$4,"-",$G$6),Colocações!$A:$G,7,FALSE),"0")</f>
        <v>0</v>
      </c>
      <c r="H18" s="5" t="str">
        <f>IFERROR(VLOOKUP(_xlfn.CONCAT(C18,"-",$B$4,"-",$H$6),Colocações!$A:$G,7,FALSE),"0")</f>
        <v>0</v>
      </c>
      <c r="I18" s="5" t="str">
        <f>IFERROR(VLOOKUP(_xlfn.CONCAT(C18,"-",$B$4,"-",$I$6),Colocações!$A:$G,7,FALSE),"0")</f>
        <v>0</v>
      </c>
      <c r="J18" s="5" t="str">
        <f>IFERROR(VLOOKUP(_xlfn.CONCAT(C18,"-",$B$4,"-",$J$6),Colocações!$A:$G,7,FALSE),"0")</f>
        <v>0</v>
      </c>
      <c r="K18" s="5" t="str">
        <f>IFERROR(VLOOKUP(_xlfn.CONCAT(C18,"-",$B$4,"-",$K$6),Colocações!$A:$G,7,FALSE),"0")</f>
        <v>0</v>
      </c>
      <c r="L18" s="5" t="str">
        <f>IFERROR(VLOOKUP(_xlfn.CONCAT(C18,"-",$B$4,"-",$L$6),Colocações!$A:$G,7,FALSE),"0")</f>
        <v>0</v>
      </c>
      <c r="M18" s="7">
        <f>MIN(F18:L18)-MIN(F18:L18)</f>
        <v>0</v>
      </c>
    </row>
    <row r="19" spans="2:13" x14ac:dyDescent="0.25">
      <c r="B19" s="2" t="s">
        <v>279</v>
      </c>
      <c r="C19" s="4" t="s">
        <v>115</v>
      </c>
      <c r="D19" s="4" t="s">
        <v>27</v>
      </c>
      <c r="E19" s="4">
        <f>SUM(F19:L19)-M19</f>
        <v>0</v>
      </c>
      <c r="F19" s="5">
        <f>IFERROR(VLOOKUP(_xlfn.CONCAT(C19,"-",$B$4,"-",$F$6),Colocações!$A:$G,7,FALSE),"0")</f>
        <v>0</v>
      </c>
      <c r="G19" s="5" t="str">
        <f>IFERROR(VLOOKUP(_xlfn.CONCAT(C19,"-",$B$4,"-",$G$6),Colocações!$A:$G,7,FALSE),"0")</f>
        <v>0</v>
      </c>
      <c r="H19" s="5" t="str">
        <f>IFERROR(VLOOKUP(_xlfn.CONCAT(C19,"-",$B$4,"-",$H$6),Colocações!$A:$G,7,FALSE),"0")</f>
        <v>0</v>
      </c>
      <c r="I19" s="5" t="str">
        <f>IFERROR(VLOOKUP(_xlfn.CONCAT(C19,"-",$B$4,"-",$I$6),Colocações!$A:$G,7,FALSE),"0")</f>
        <v>0</v>
      </c>
      <c r="J19" s="5" t="str">
        <f>IFERROR(VLOOKUP(_xlfn.CONCAT(C19,"-",$B$4,"-",$J$6),Colocações!$A:$G,7,FALSE),"0")</f>
        <v>0</v>
      </c>
      <c r="K19" s="5" t="str">
        <f>IFERROR(VLOOKUP(_xlfn.CONCAT(C19,"-",$B$4,"-",$K$6),Colocações!$A:$G,7,FALSE),"0")</f>
        <v>0</v>
      </c>
      <c r="L19" s="5" t="str">
        <f>IFERROR(VLOOKUP(_xlfn.CONCAT(C19,"-",$B$4,"-",$L$6),Colocações!$A:$G,7,FALSE),"0")</f>
        <v>0</v>
      </c>
      <c r="M19" s="7">
        <f>MIN(F19:L19)-MIN(F19:L19)</f>
        <v>0</v>
      </c>
    </row>
    <row r="20" spans="2:13" x14ac:dyDescent="0.25">
      <c r="B20" s="2" t="s">
        <v>279</v>
      </c>
      <c r="C20" s="4" t="s">
        <v>163</v>
      </c>
      <c r="D20" s="4" t="s">
        <v>30</v>
      </c>
      <c r="E20" s="4">
        <f>SUM(F20:L20)-M20</f>
        <v>0</v>
      </c>
      <c r="F20" s="5">
        <f>IFERROR(VLOOKUP(_xlfn.CONCAT(C20,"-",$B$4,"-",$F$6),Colocações!$A:$G,7,FALSE),"0")</f>
        <v>0</v>
      </c>
      <c r="G20" s="5" t="str">
        <f>IFERROR(VLOOKUP(_xlfn.CONCAT(C20,"-",$B$4,"-",$G$6),Colocações!$A:$G,7,FALSE),"0")</f>
        <v>0</v>
      </c>
      <c r="H20" s="5" t="str">
        <f>IFERROR(VLOOKUP(_xlfn.CONCAT(C20,"-",$B$4,"-",$H$6),Colocações!$A:$G,7,FALSE),"0")</f>
        <v>0</v>
      </c>
      <c r="I20" s="5" t="str">
        <f>IFERROR(VLOOKUP(_xlfn.CONCAT(C20,"-",$B$4,"-",$I$6),Colocações!$A:$G,7,FALSE),"0")</f>
        <v>0</v>
      </c>
      <c r="J20" s="5" t="str">
        <f>IFERROR(VLOOKUP(_xlfn.CONCAT(C20,"-",$B$4,"-",$J$6),Colocações!$A:$G,7,FALSE),"0")</f>
        <v>0</v>
      </c>
      <c r="K20" s="5" t="str">
        <f>IFERROR(VLOOKUP(_xlfn.CONCAT(C20,"-",$B$4,"-",$K$6),Colocações!$A:$G,7,FALSE),"0")</f>
        <v>0</v>
      </c>
      <c r="L20" s="5" t="str">
        <f>IFERROR(VLOOKUP(_xlfn.CONCAT(C20,"-",$B$4,"-",$L$6),Colocações!$A:$G,7,FALSE),"0")</f>
        <v>0</v>
      </c>
      <c r="M20" s="7">
        <f>MIN(F20:L20)-MIN(F20:L20)</f>
        <v>0</v>
      </c>
    </row>
    <row r="21" spans="2:13" x14ac:dyDescent="0.25">
      <c r="B21" s="2" t="s">
        <v>279</v>
      </c>
      <c r="C21" s="4" t="s">
        <v>150</v>
      </c>
      <c r="D21" s="4" t="s">
        <v>30</v>
      </c>
      <c r="E21" s="4">
        <f>SUM(F21:L21)-M21</f>
        <v>0</v>
      </c>
      <c r="F21" s="5">
        <f>IFERROR(VLOOKUP(_xlfn.CONCAT(C21,"-",$B$4,"-",$F$6),Colocações!$A:$G,7,FALSE),"0")</f>
        <v>0</v>
      </c>
      <c r="G21" s="5" t="str">
        <f>IFERROR(VLOOKUP(_xlfn.CONCAT(C21,"-",$B$4,"-",$G$6),Colocações!$A:$G,7,FALSE),"0")</f>
        <v>0</v>
      </c>
      <c r="H21" s="5">
        <f>IFERROR(VLOOKUP(_xlfn.CONCAT(C21,"-",$B$4,"-",$H$6),Colocações!$A:$G,7,FALSE),"0")</f>
        <v>0</v>
      </c>
      <c r="I21" s="5" t="str">
        <f>IFERROR(VLOOKUP(_xlfn.CONCAT(C21,"-",$B$4,"-",$I$6),Colocações!$A:$G,7,FALSE),"0")</f>
        <v>0</v>
      </c>
      <c r="J21" s="5" t="str">
        <f>IFERROR(VLOOKUP(_xlfn.CONCAT(C21,"-",$B$4,"-",$J$6),Colocações!$A:$G,7,FALSE),"0")</f>
        <v>0</v>
      </c>
      <c r="K21" s="5" t="str">
        <f>IFERROR(VLOOKUP(_xlfn.CONCAT(C21,"-",$B$4,"-",$K$6),Colocações!$A:$G,7,FALSE),"0")</f>
        <v>0</v>
      </c>
      <c r="L21" s="5" t="str">
        <f>IFERROR(VLOOKUP(_xlfn.CONCAT(C21,"-",$B$4,"-",$L$6),Colocações!$A:$G,7,FALSE),"0")</f>
        <v>0</v>
      </c>
      <c r="M21" s="7">
        <f>MIN(F21:L21)-MIN(F21:L21)</f>
        <v>0</v>
      </c>
    </row>
    <row r="22" spans="2:13" x14ac:dyDescent="0.25">
      <c r="B22" s="2" t="s">
        <v>279</v>
      </c>
      <c r="C22" s="4" t="s">
        <v>145</v>
      </c>
      <c r="D22" s="4" t="s">
        <v>47</v>
      </c>
      <c r="E22" s="4">
        <f>SUM(F22:L22)-M22</f>
        <v>0</v>
      </c>
      <c r="F22" s="5">
        <f>IFERROR(VLOOKUP(_xlfn.CONCAT(C22,"-",$B$4,"-",$F$6),Colocações!$A:$G,7,FALSE),"0")</f>
        <v>0</v>
      </c>
      <c r="G22" s="5" t="str">
        <f>IFERROR(VLOOKUP(_xlfn.CONCAT(C22,"-",$B$4,"-",$G$6),Colocações!$A:$G,7,FALSE),"0")</f>
        <v>0</v>
      </c>
      <c r="H22" s="5" t="str">
        <f>IFERROR(VLOOKUP(_xlfn.CONCAT(C22,"-",$B$4,"-",$H$6),Colocações!$A:$G,7,FALSE),"0")</f>
        <v>0</v>
      </c>
      <c r="I22" s="5" t="str">
        <f>IFERROR(VLOOKUP(_xlfn.CONCAT(C22,"-",$B$4,"-",$I$6),Colocações!$A:$G,7,FALSE),"0")</f>
        <v>0</v>
      </c>
      <c r="J22" s="5" t="str">
        <f>IFERROR(VLOOKUP(_xlfn.CONCAT(C22,"-",$B$4,"-",$J$6),Colocações!$A:$G,7,FALSE),"0")</f>
        <v>0</v>
      </c>
      <c r="K22" s="5" t="str">
        <f>IFERROR(VLOOKUP(_xlfn.CONCAT(C22,"-",$B$4,"-",$K$6),Colocações!$A:$G,7,FALSE),"0")</f>
        <v>0</v>
      </c>
      <c r="L22" s="5" t="str">
        <f>IFERROR(VLOOKUP(_xlfn.CONCAT(C22,"-",$B$4,"-",$L$6),Colocações!$A:$G,7,FALSE),"0")</f>
        <v>0</v>
      </c>
      <c r="M22" s="7">
        <f>MIN(F22:L22)-MIN(F22:L22)</f>
        <v>0</v>
      </c>
    </row>
    <row r="23" spans="2:13" x14ac:dyDescent="0.25">
      <c r="B23" s="2" t="s">
        <v>279</v>
      </c>
      <c r="C23" s="4" t="s">
        <v>157</v>
      </c>
      <c r="D23" s="4" t="s">
        <v>20</v>
      </c>
      <c r="E23" s="4">
        <f>SUM(F23:L23)-M23</f>
        <v>0</v>
      </c>
      <c r="F23" s="5">
        <f>IFERROR(VLOOKUP(_xlfn.CONCAT(C23,"-",$B$4,"-",$F$6),Colocações!$A:$G,7,FALSE),"0")</f>
        <v>0</v>
      </c>
      <c r="G23" s="5" t="str">
        <f>IFERROR(VLOOKUP(_xlfn.CONCAT(C23,"-",$B$4,"-",$G$6),Colocações!$A:$G,7,FALSE),"0")</f>
        <v>0</v>
      </c>
      <c r="H23" s="5" t="str">
        <f>IFERROR(VLOOKUP(_xlfn.CONCAT(C23,"-",$B$4,"-",$H$6),Colocações!$A:$G,7,FALSE),"0")</f>
        <v>0</v>
      </c>
      <c r="I23" s="5" t="str">
        <f>IFERROR(VLOOKUP(_xlfn.CONCAT(C23,"-",$B$4,"-",$I$6),Colocações!$A:$G,7,FALSE),"0")</f>
        <v>0</v>
      </c>
      <c r="J23" s="5" t="str">
        <f>IFERROR(VLOOKUP(_xlfn.CONCAT(C23,"-",$B$4,"-",$J$6),Colocações!$A:$G,7,FALSE),"0")</f>
        <v>0</v>
      </c>
      <c r="K23" s="5" t="str">
        <f>IFERROR(VLOOKUP(_xlfn.CONCAT(C23,"-",$B$4,"-",$K$6),Colocações!$A:$G,7,FALSE),"0")</f>
        <v>0</v>
      </c>
      <c r="L23" s="5" t="str">
        <f>IFERROR(VLOOKUP(_xlfn.CONCAT(C23,"-",$B$4,"-",$L$6),Colocações!$A:$G,7,FALSE),"0")</f>
        <v>0</v>
      </c>
      <c r="M23" s="7">
        <f>MIN(F23:L23)-MIN(F23:L23)</f>
        <v>0</v>
      </c>
    </row>
    <row r="24" spans="2:13" x14ac:dyDescent="0.25">
      <c r="B24" s="2" t="s">
        <v>279</v>
      </c>
      <c r="C24" s="4" t="s">
        <v>297</v>
      </c>
      <c r="D24" s="4" t="s">
        <v>91</v>
      </c>
      <c r="E24" s="4">
        <f>SUM(F24:L24)-M24</f>
        <v>0</v>
      </c>
      <c r="F24" s="5" t="str">
        <f>IFERROR(VLOOKUP(_xlfn.CONCAT(C24,"-",$B$4,"-",$F$6),Colocações!$A:$G,7,FALSE),"0")</f>
        <v>0</v>
      </c>
      <c r="G24" s="5" t="str">
        <f>IFERROR(VLOOKUP(_xlfn.CONCAT(C24,"-",$B$4,"-",$G$6),Colocações!$A:$G,7,FALSE),"0")</f>
        <v>0</v>
      </c>
      <c r="H24" s="5">
        <f>IFERROR(VLOOKUP(_xlfn.CONCAT(C24,"-",$B$4,"-",$H$6),Colocações!$A:$G,7,FALSE),"0")</f>
        <v>0</v>
      </c>
      <c r="I24" s="5" t="str">
        <f>IFERROR(VLOOKUP(_xlfn.CONCAT(C24,"-",$B$4,"-",$I$6),Colocações!$A:$G,7,FALSE),"0")</f>
        <v>0</v>
      </c>
      <c r="J24" s="5" t="str">
        <f>IFERROR(VLOOKUP(_xlfn.CONCAT(C24,"-",$B$4,"-",$J$6),Colocações!$A:$G,7,FALSE),"0")</f>
        <v>0</v>
      </c>
      <c r="K24" s="5" t="str">
        <f>IFERROR(VLOOKUP(_xlfn.CONCAT(C24,"-",$B$4,"-",$K$6),Colocações!$A:$G,7,FALSE),"0")</f>
        <v>0</v>
      </c>
      <c r="L24" s="5" t="str">
        <f>IFERROR(VLOOKUP(_xlfn.CONCAT(C24,"-",$B$4,"-",$L$6),Colocações!$A:$G,7,FALSE),"0")</f>
        <v>0</v>
      </c>
      <c r="M24" s="7">
        <f>MIN(F24:L24)-MIN(F24:L24)</f>
        <v>0</v>
      </c>
    </row>
    <row r="25" spans="2:13" x14ac:dyDescent="0.25">
      <c r="B25" s="2" t="s">
        <v>279</v>
      </c>
      <c r="C25" s="4" t="s">
        <v>296</v>
      </c>
      <c r="D25" s="4" t="s">
        <v>61</v>
      </c>
      <c r="E25" s="4">
        <f>SUM(F25:L25)-M25</f>
        <v>0</v>
      </c>
      <c r="F25" s="5" t="str">
        <f>IFERROR(VLOOKUP(_xlfn.CONCAT(C25,"-",$B$4,"-",$F$6),Colocações!$A:$G,7,FALSE),"0")</f>
        <v>0</v>
      </c>
      <c r="G25" s="5" t="str">
        <f>IFERROR(VLOOKUP(_xlfn.CONCAT(C25,"-",$B$4,"-",$G$6),Colocações!$A:$G,7,FALSE),"0")</f>
        <v>0</v>
      </c>
      <c r="H25" s="5">
        <f>IFERROR(VLOOKUP(_xlfn.CONCAT(C25,"-",$B$4,"-",$H$6),Colocações!$A:$G,7,FALSE),"0")</f>
        <v>0</v>
      </c>
      <c r="I25" s="5" t="str">
        <f>IFERROR(VLOOKUP(_xlfn.CONCAT(C25,"-",$B$4,"-",$I$6),Colocações!$A:$G,7,FALSE),"0")</f>
        <v>0</v>
      </c>
      <c r="J25" s="5" t="str">
        <f>IFERROR(VLOOKUP(_xlfn.CONCAT(C25,"-",$B$4,"-",$J$6),Colocações!$A:$G,7,FALSE),"0")</f>
        <v>0</v>
      </c>
      <c r="K25" s="5" t="str">
        <f>IFERROR(VLOOKUP(_xlfn.CONCAT(C25,"-",$B$4,"-",$K$6),Colocações!$A:$G,7,FALSE),"0")</f>
        <v>0</v>
      </c>
      <c r="L25" s="5" t="str">
        <f>IFERROR(VLOOKUP(_xlfn.CONCAT(C25,"-",$B$4,"-",$L$6),Colocações!$A:$G,7,FALSE),"0")</f>
        <v>0</v>
      </c>
      <c r="M25" s="7">
        <f>MIN(F25:L25)-MIN(F25:L25)</f>
        <v>0</v>
      </c>
    </row>
    <row r="26" spans="2:13" x14ac:dyDescent="0.25">
      <c r="C26"/>
      <c r="D26"/>
      <c r="E26"/>
      <c r="F26"/>
      <c r="G26"/>
      <c r="H26"/>
      <c r="I26"/>
      <c r="J26"/>
      <c r="K26"/>
      <c r="L26"/>
      <c r="M26"/>
    </row>
    <row r="27" spans="2:13" x14ac:dyDescent="0.25">
      <c r="C27"/>
      <c r="D27"/>
      <c r="E27"/>
      <c r="F27"/>
      <c r="G27"/>
      <c r="H27"/>
      <c r="I27"/>
      <c r="J27"/>
      <c r="K27"/>
      <c r="L27"/>
      <c r="M27"/>
    </row>
    <row r="28" spans="2:13" x14ac:dyDescent="0.25">
      <c r="C28"/>
      <c r="D28"/>
      <c r="E28"/>
      <c r="F28"/>
      <c r="G28"/>
      <c r="H28"/>
      <c r="I28"/>
      <c r="J28"/>
      <c r="K28"/>
      <c r="L28"/>
      <c r="M28"/>
    </row>
    <row r="29" spans="2:13" x14ac:dyDescent="0.25">
      <c r="C29"/>
      <c r="D29"/>
      <c r="E29"/>
      <c r="F29"/>
      <c r="G29"/>
      <c r="H29"/>
      <c r="I29"/>
      <c r="J29"/>
      <c r="K29"/>
      <c r="L29"/>
      <c r="M29"/>
    </row>
    <row r="30" spans="2:13" x14ac:dyDescent="0.25">
      <c r="C30"/>
      <c r="D30"/>
      <c r="E30"/>
      <c r="F30"/>
      <c r="G30"/>
      <c r="H30"/>
      <c r="I30"/>
      <c r="J30"/>
      <c r="K30"/>
      <c r="L30"/>
      <c r="M30"/>
    </row>
    <row r="31" spans="2:13" x14ac:dyDescent="0.25">
      <c r="C31"/>
      <c r="D31"/>
      <c r="E31"/>
      <c r="F31"/>
      <c r="G31"/>
      <c r="H31"/>
      <c r="I31"/>
      <c r="J31"/>
      <c r="K31"/>
      <c r="L31"/>
      <c r="M31"/>
    </row>
    <row r="32" spans="2:13" x14ac:dyDescent="0.25">
      <c r="C32"/>
      <c r="D32"/>
      <c r="E32"/>
      <c r="F32"/>
      <c r="G32"/>
      <c r="H32"/>
      <c r="I32"/>
      <c r="J32"/>
      <c r="K32"/>
      <c r="L32"/>
      <c r="M32"/>
    </row>
  </sheetData>
  <sortState xmlns:xlrd2="http://schemas.microsoft.com/office/spreadsheetml/2017/richdata2" ref="B7:M25">
    <sortCondition descending="1" ref="E7:E25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21523-3DE9-491A-91A5-3F334477840A}">
  <dimension ref="B1:M38"/>
  <sheetViews>
    <sheetView topLeftCell="B1" zoomScaleNormal="100" workbookViewId="0">
      <selection activeCell="B1" sqref="B1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5" style="1" bestFit="1" customWidth="1"/>
    <col min="4" max="4" width="49.57031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8" t="s">
        <v>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22" t="s">
        <v>226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1" t="s">
        <v>22</v>
      </c>
      <c r="G6" s="20" t="s">
        <v>245</v>
      </c>
      <c r="H6" s="5" t="s">
        <v>283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49</v>
      </c>
      <c r="D7" s="4" t="s">
        <v>47</v>
      </c>
      <c r="E7" s="4">
        <f>SUM(F7:L7)-M7</f>
        <v>600</v>
      </c>
      <c r="F7" s="5">
        <f>IFERROR(VLOOKUP(_xlfn.CONCAT(C7,"-",$B$4,"-",$F$6),Colocações!$A:$G,7,FALSE),"0")</f>
        <v>200</v>
      </c>
      <c r="G7" s="5">
        <f>IFERROR(VLOOKUP(_xlfn.CONCAT(C7,"-",$B$4,"-",$G$6),Colocações!$A:$G,7,FALSE),"0")</f>
        <v>200</v>
      </c>
      <c r="H7" s="5">
        <f>IFERROR(VLOOKUP(_xlfn.CONCAT(C7,"-",$B$4,"-",$H$6),Colocações!$A:$G,7,FALSE),"0")</f>
        <v>200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4" t="s">
        <v>85</v>
      </c>
      <c r="D8" s="4" t="s">
        <v>27</v>
      </c>
      <c r="E8" s="4">
        <f>SUM(F8:L8)-M8</f>
        <v>320</v>
      </c>
      <c r="F8" s="5">
        <f>IFERROR(VLOOKUP(_xlfn.CONCAT(C8,"-",$B$4,"-",$F$6),Colocações!$A:$G,7,FALSE),"0")</f>
        <v>160</v>
      </c>
      <c r="G8" s="5">
        <f>IFERROR(VLOOKUP(_xlfn.CONCAT(C8,"-",$B$4,"-",$G$6),Colocações!$A:$G,7,FALSE),"0")</f>
        <v>160</v>
      </c>
      <c r="H8" s="5" t="str">
        <f>IFERROR(VLOOKUP(_xlfn.CONCAT(C8,"-",$B$4,"-",$H$6),Colocações!$A:$G,7,FALSE),"0")</f>
        <v>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4" t="s">
        <v>253</v>
      </c>
      <c r="D9" s="4" t="s">
        <v>36</v>
      </c>
      <c r="E9" s="4">
        <f>SUM(F9:L9)-M9</f>
        <v>240</v>
      </c>
      <c r="F9" s="5" t="str">
        <f>IFERROR(VLOOKUP(_xlfn.CONCAT(C9,"-",$B$4,"-",$F$6),Colocações!$A:$G,7,FALSE),"0")</f>
        <v>0</v>
      </c>
      <c r="G9" s="5">
        <f>IFERROR(VLOOKUP(_xlfn.CONCAT(C9,"-",$B$4,"-",$G$6),Colocações!$A:$G,7,FALSE),"0")</f>
        <v>120</v>
      </c>
      <c r="H9" s="5">
        <f>IFERROR(VLOOKUP(_xlfn.CONCAT(C9,"-",$B$4,"-",$H$6),Colocações!$A:$G,7,FALSE),"0")</f>
        <v>120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275</v>
      </c>
      <c r="C10" s="4" t="s">
        <v>104</v>
      </c>
      <c r="D10" s="4" t="s">
        <v>20</v>
      </c>
      <c r="E10" s="4">
        <f>SUM(F10:L10)-M10</f>
        <v>180</v>
      </c>
      <c r="F10" s="5">
        <f>IFERROR(VLOOKUP(_xlfn.CONCAT(C10,"-",$B$4,"-",$F$6),Colocações!$A:$G,7,FALSE),"0")</f>
        <v>60</v>
      </c>
      <c r="G10" s="5">
        <f>IFERROR(VLOOKUP(_xlfn.CONCAT(C10,"-",$B$4,"-",$G$6),Colocações!$A:$G,7,FALSE),"0")</f>
        <v>60</v>
      </c>
      <c r="H10" s="5">
        <f>IFERROR(VLOOKUP(_xlfn.CONCAT(C10,"-",$B$4,"-",$H$6),Colocações!$A:$G,7,FALSE),"0")</f>
        <v>60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 t="s">
        <v>275</v>
      </c>
      <c r="C11" s="4" t="s">
        <v>82</v>
      </c>
      <c r="D11" s="4" t="s">
        <v>61</v>
      </c>
      <c r="E11" s="4">
        <f>SUM(F11:L11)-M11</f>
        <v>180</v>
      </c>
      <c r="F11" s="5">
        <f>IFERROR(VLOOKUP(_xlfn.CONCAT(C11,"-",$B$4,"-",$F$6),Colocações!$A:$G,7,FALSE),"0")</f>
        <v>120</v>
      </c>
      <c r="G11" s="5" t="str">
        <f>IFERROR(VLOOKUP(_xlfn.CONCAT(C11,"-",$B$4,"-",$G$6),Colocações!$A:$G,7,FALSE),"0")</f>
        <v>0</v>
      </c>
      <c r="H11" s="5">
        <f>IFERROR(VLOOKUP(_xlfn.CONCAT(C11,"-",$B$4,"-",$H$6),Colocações!$A:$G,7,FALSE),"0")</f>
        <v>60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>MIN(F11:L11)-MIN(F11:L11)</f>
        <v>0</v>
      </c>
    </row>
    <row r="12" spans="2:13" x14ac:dyDescent="0.25">
      <c r="B12" s="2" t="s">
        <v>276</v>
      </c>
      <c r="C12" s="4" t="s">
        <v>292</v>
      </c>
      <c r="D12" s="4" t="s">
        <v>53</v>
      </c>
      <c r="E12" s="4">
        <f>SUM(F12:L12)-M12</f>
        <v>160</v>
      </c>
      <c r="F12" s="5" t="str">
        <f>IFERROR(VLOOKUP(_xlfn.CONCAT(C12,"-",$B$4,"-",$F$6),Colocações!$A:$G,7,FALSE),"0")</f>
        <v>0</v>
      </c>
      <c r="G12" s="5" t="str">
        <f>IFERROR(VLOOKUP(_xlfn.CONCAT(C12,"-",$B$4,"-",$G$6),Colocações!$A:$G,7,FALSE),"0")</f>
        <v>0</v>
      </c>
      <c r="H12" s="5">
        <f>IFERROR(VLOOKUP(_xlfn.CONCAT(C12,"-",$B$4,"-",$H$6),Colocações!$A:$G,7,FALSE),"0")</f>
        <v>160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>MIN(F12:L12)-MIN(F12:L12)</f>
        <v>0</v>
      </c>
    </row>
    <row r="13" spans="2:13" x14ac:dyDescent="0.25">
      <c r="B13" s="2" t="s">
        <v>9</v>
      </c>
      <c r="C13" s="4" t="s">
        <v>251</v>
      </c>
      <c r="D13" s="4" t="s">
        <v>27</v>
      </c>
      <c r="E13" s="4">
        <f>SUM(F13:L13)-M13</f>
        <v>120</v>
      </c>
      <c r="F13" s="5" t="str">
        <f>IFERROR(VLOOKUP(_xlfn.CONCAT(C13,"-",$B$4,"-",$F$6),Colocações!$A:$G,7,FALSE),"0")</f>
        <v>0</v>
      </c>
      <c r="G13" s="5">
        <f>IFERROR(VLOOKUP(_xlfn.CONCAT(C13,"-",$B$4,"-",$G$6),Colocações!$A:$G,7,FALSE),"0")</f>
        <v>120</v>
      </c>
      <c r="H13" s="5" t="str">
        <f>IFERROR(VLOOKUP(_xlfn.CONCAT(C13,"-",$B$4,"-",$H$6),Colocações!$A:$G,7,FALSE),"0")</f>
        <v>0</v>
      </c>
      <c r="I13" s="5" t="str">
        <f>IFERROR(VLOOKUP(_xlfn.CONCAT(C13,"-",$B$4,"-",$I$6),Colocações!$A:$G,7,FALSE),"0")</f>
        <v>0</v>
      </c>
      <c r="J13" s="5" t="str">
        <f>IFERROR(VLOOKUP(_xlfn.CONCAT(C13,"-",$B$4,"-",$J$6),Colocações!$A:$G,7,FALSE),"0")</f>
        <v>0</v>
      </c>
      <c r="K13" s="5" t="str">
        <f>IFERROR(VLOOKUP(_xlfn.CONCAT(C13,"-",$B$4,"-",$K$6),Colocações!$A:$G,7,FALSE),"0")</f>
        <v>0</v>
      </c>
      <c r="L13" s="5" t="str">
        <f>IFERROR(VLOOKUP(_xlfn.CONCAT(C13,"-",$B$4,"-",$L$6),Colocações!$A:$G,7,FALSE),"0")</f>
        <v>0</v>
      </c>
      <c r="M13" s="7">
        <f>MIN(F13:L13)-MIN(F13:L13)</f>
        <v>0</v>
      </c>
    </row>
    <row r="14" spans="2:13" x14ac:dyDescent="0.25">
      <c r="B14" s="2" t="s">
        <v>9</v>
      </c>
      <c r="C14" s="4" t="s">
        <v>227</v>
      </c>
      <c r="D14" s="4" t="s">
        <v>36</v>
      </c>
      <c r="E14" s="4">
        <f>SUM(F14:L14)-M14</f>
        <v>120</v>
      </c>
      <c r="F14" s="5">
        <f>IFERROR(VLOOKUP(_xlfn.CONCAT(C14,"-",$B$4,"-",$F$6),Colocações!$A:$G,7,FALSE),"0")</f>
        <v>60</v>
      </c>
      <c r="G14" s="5">
        <f>IFERROR(VLOOKUP(_xlfn.CONCAT(C14,"-",$B$4,"-",$G$6),Colocações!$A:$G,7,FALSE),"0")</f>
        <v>60</v>
      </c>
      <c r="H14" s="5" t="str">
        <f>IFERROR(VLOOKUP(_xlfn.CONCAT(C14,"-",$B$4,"-",$H$6),Colocações!$A:$G,7,FALSE),"0")</f>
        <v>0</v>
      </c>
      <c r="I14" s="5" t="str">
        <f>IFERROR(VLOOKUP(_xlfn.CONCAT(C14,"-",$B$4,"-",$I$6),Colocações!$A:$G,7,FALSE),"0")</f>
        <v>0</v>
      </c>
      <c r="J14" s="5" t="str">
        <f>IFERROR(VLOOKUP(_xlfn.CONCAT(C14,"-",$B$4,"-",$J$6),Colocações!$A:$G,7,FALSE),"0")</f>
        <v>0</v>
      </c>
      <c r="K14" s="5" t="str">
        <f>IFERROR(VLOOKUP(_xlfn.CONCAT(C14,"-",$B$4,"-",$K$6),Colocações!$A:$G,7,FALSE),"0")</f>
        <v>0</v>
      </c>
      <c r="L14" s="5" t="str">
        <f>IFERROR(VLOOKUP(_xlfn.CONCAT(C14,"-",$B$4,"-",$L$6),Colocações!$A:$G,7,FALSE),"0")</f>
        <v>0</v>
      </c>
      <c r="M14" s="7">
        <f>MIN(F14:L14)-MIN(F14:L14)</f>
        <v>0</v>
      </c>
    </row>
    <row r="15" spans="2:13" x14ac:dyDescent="0.25">
      <c r="B15" s="2" t="s">
        <v>9</v>
      </c>
      <c r="C15" s="4" t="s">
        <v>116</v>
      </c>
      <c r="D15" s="4" t="s">
        <v>47</v>
      </c>
      <c r="E15" s="4">
        <f>SUM(F15:L15)-M15</f>
        <v>120</v>
      </c>
      <c r="F15" s="5">
        <f>IFERROR(VLOOKUP(_xlfn.CONCAT(C15,"-",$B$4,"-",$F$6),Colocações!$A:$G,7,FALSE),"0")</f>
        <v>60</v>
      </c>
      <c r="G15" s="5">
        <f>IFERROR(VLOOKUP(_xlfn.CONCAT(C15,"-",$B$4,"-",$G$6),Colocações!$A:$G,7,FALSE),"0")</f>
        <v>60</v>
      </c>
      <c r="H15" s="5">
        <f>IFERROR(VLOOKUP(_xlfn.CONCAT(C15,"-",$B$4,"-",$H$6),Colocações!$A:$G,7,FALSE),"0")</f>
        <v>0</v>
      </c>
      <c r="I15" s="5" t="str">
        <f>IFERROR(VLOOKUP(_xlfn.CONCAT(C15,"-",$B$4,"-",$I$6),Colocações!$A:$G,7,FALSE),"0")</f>
        <v>0</v>
      </c>
      <c r="J15" s="5" t="str">
        <f>IFERROR(VLOOKUP(_xlfn.CONCAT(C15,"-",$B$4,"-",$J$6),Colocações!$A:$G,7,FALSE),"0")</f>
        <v>0</v>
      </c>
      <c r="K15" s="5" t="str">
        <f>IFERROR(VLOOKUP(_xlfn.CONCAT(C15,"-",$B$4,"-",$K$6),Colocações!$A:$G,7,FALSE),"0")</f>
        <v>0</v>
      </c>
      <c r="L15" s="5" t="str">
        <f>IFERROR(VLOOKUP(_xlfn.CONCAT(C15,"-",$B$4,"-",$L$6),Colocações!$A:$G,7,FALSE),"0")</f>
        <v>0</v>
      </c>
      <c r="M15" s="7">
        <f>MIN(F15:L15)-MIN(F15:L15)</f>
        <v>0</v>
      </c>
    </row>
    <row r="16" spans="2:13" x14ac:dyDescent="0.25">
      <c r="B16" s="2" t="s">
        <v>9</v>
      </c>
      <c r="C16" s="4" t="s">
        <v>140</v>
      </c>
      <c r="D16" s="4" t="s">
        <v>128</v>
      </c>
      <c r="E16" s="4">
        <f>SUM(F16:L16)-M16</f>
        <v>120</v>
      </c>
      <c r="F16" s="5">
        <f>IFERROR(VLOOKUP(_xlfn.CONCAT(C16,"-",$B$4,"-",$F$6),Colocações!$A:$G,7,FALSE),"0")</f>
        <v>120</v>
      </c>
      <c r="G16" s="5">
        <f>IFERROR(VLOOKUP(_xlfn.CONCAT(C16,"-",$B$4,"-",$G$6),Colocações!$A:$G,7,FALSE),"0")</f>
        <v>0</v>
      </c>
      <c r="H16" s="5" t="str">
        <f>IFERROR(VLOOKUP(_xlfn.CONCAT(C16,"-",$B$4,"-",$H$6),Colocações!$A:$G,7,FALSE),"0")</f>
        <v>0</v>
      </c>
      <c r="I16" s="5" t="str">
        <f>IFERROR(VLOOKUP(_xlfn.CONCAT(C16,"-",$B$4,"-",$I$6),Colocações!$A:$G,7,FALSE),"0")</f>
        <v>0</v>
      </c>
      <c r="J16" s="5" t="str">
        <f>IFERROR(VLOOKUP(_xlfn.CONCAT(C16,"-",$B$4,"-",$J$6),Colocações!$A:$G,7,FALSE),"0")</f>
        <v>0</v>
      </c>
      <c r="K16" s="5" t="str">
        <f>IFERROR(VLOOKUP(_xlfn.CONCAT(C16,"-",$B$4,"-",$K$6),Colocações!$A:$G,7,FALSE),"0")</f>
        <v>0</v>
      </c>
      <c r="L16" s="5" t="str">
        <f>IFERROR(VLOOKUP(_xlfn.CONCAT(C16,"-",$B$4,"-",$L$6),Colocações!$A:$G,7,FALSE),"0")</f>
        <v>0</v>
      </c>
      <c r="M16" s="7">
        <f>MIN(F16:L16)-MIN(F16:L16)</f>
        <v>0</v>
      </c>
    </row>
    <row r="17" spans="2:13" x14ac:dyDescent="0.25">
      <c r="B17" s="2" t="s">
        <v>9</v>
      </c>
      <c r="C17" s="4" t="s">
        <v>290</v>
      </c>
      <c r="D17" s="4" t="s">
        <v>27</v>
      </c>
      <c r="E17" s="4">
        <f>SUM(F17:L17)-M17</f>
        <v>120</v>
      </c>
      <c r="F17" s="5" t="str">
        <f>IFERROR(VLOOKUP(_xlfn.CONCAT(C17,"-",$B$4,"-",$F$6),Colocações!$A:$G,7,FALSE),"0")</f>
        <v>0</v>
      </c>
      <c r="G17" s="5" t="str">
        <f>IFERROR(VLOOKUP(_xlfn.CONCAT(C17,"-",$B$4,"-",$G$6),Colocações!$A:$G,7,FALSE),"0")</f>
        <v>0</v>
      </c>
      <c r="H17" s="5">
        <f>IFERROR(VLOOKUP(_xlfn.CONCAT(C17,"-",$B$4,"-",$H$6),Colocações!$A:$G,7,FALSE),"0")</f>
        <v>120</v>
      </c>
      <c r="I17" s="5" t="str">
        <f>IFERROR(VLOOKUP(_xlfn.CONCAT(C17,"-",$B$4,"-",$I$6),Colocações!$A:$G,7,FALSE),"0")</f>
        <v>0</v>
      </c>
      <c r="J17" s="5" t="str">
        <f>IFERROR(VLOOKUP(_xlfn.CONCAT(C17,"-",$B$4,"-",$J$6),Colocações!$A:$G,7,FALSE),"0")</f>
        <v>0</v>
      </c>
      <c r="K17" s="5" t="str">
        <f>IFERROR(VLOOKUP(_xlfn.CONCAT(C17,"-",$B$4,"-",$K$6),Colocações!$A:$G,7,FALSE),"0")</f>
        <v>0</v>
      </c>
      <c r="L17" s="5" t="str">
        <f>IFERROR(VLOOKUP(_xlfn.CONCAT(C17,"-",$B$4,"-",$L$6),Colocações!$A:$G,7,FALSE),"0")</f>
        <v>0</v>
      </c>
      <c r="M17" s="7">
        <f>MIN(F17:L17)-MIN(F17:L17)</f>
        <v>0</v>
      </c>
    </row>
    <row r="18" spans="2:13" x14ac:dyDescent="0.25">
      <c r="B18" s="2" t="s">
        <v>280</v>
      </c>
      <c r="C18" s="4" t="s">
        <v>229</v>
      </c>
      <c r="D18" s="4" t="s">
        <v>36</v>
      </c>
      <c r="E18" s="4">
        <f>SUM(F18:L18)-M18</f>
        <v>60</v>
      </c>
      <c r="F18" s="5">
        <f>IFERROR(VLOOKUP(_xlfn.CONCAT(C18,"-",$B$4,"-",$F$6),Colocações!$A:$G,7,FALSE),"0")</f>
        <v>0</v>
      </c>
      <c r="G18" s="5">
        <f>IFERROR(VLOOKUP(_xlfn.CONCAT(C18,"-",$B$4,"-",$G$6),Colocações!$A:$G,7,FALSE),"0")</f>
        <v>60</v>
      </c>
      <c r="H18" s="5" t="str">
        <f>IFERROR(VLOOKUP(_xlfn.CONCAT(C18,"-",$B$4,"-",$H$6),Colocações!$A:$G,7,FALSE),"0")</f>
        <v>0</v>
      </c>
      <c r="I18" s="5" t="str">
        <f>IFERROR(VLOOKUP(_xlfn.CONCAT(C18,"-",$B$4,"-",$I$6),Colocações!$A:$G,7,FALSE),"0")</f>
        <v>0</v>
      </c>
      <c r="J18" s="5" t="str">
        <f>IFERROR(VLOOKUP(_xlfn.CONCAT(C18,"-",$B$4,"-",$J$6),Colocações!$A:$G,7,FALSE),"0")</f>
        <v>0</v>
      </c>
      <c r="K18" s="5" t="str">
        <f>IFERROR(VLOOKUP(_xlfn.CONCAT(C18,"-",$B$4,"-",$K$6),Colocações!$A:$G,7,FALSE),"0")</f>
        <v>0</v>
      </c>
      <c r="L18" s="5" t="str">
        <f>IFERROR(VLOOKUP(_xlfn.CONCAT(C18,"-",$B$4,"-",$L$6),Colocações!$A:$G,7,FALSE),"0")</f>
        <v>0</v>
      </c>
      <c r="M18" s="7">
        <f>MIN(F18:L18)-MIN(F18:L18)</f>
        <v>0</v>
      </c>
    </row>
    <row r="19" spans="2:13" x14ac:dyDescent="0.25">
      <c r="B19" s="2" t="s">
        <v>280</v>
      </c>
      <c r="C19" s="4" t="s">
        <v>153</v>
      </c>
      <c r="D19" s="4" t="s">
        <v>27</v>
      </c>
      <c r="E19" s="4">
        <f>SUM(F19:L19)-M19</f>
        <v>60</v>
      </c>
      <c r="F19" s="5">
        <f>IFERROR(VLOOKUP(_xlfn.CONCAT(C19,"-",$B$4,"-",$F$6),Colocações!$A:$G,7,FALSE),"0")</f>
        <v>60</v>
      </c>
      <c r="G19" s="5">
        <f>IFERROR(VLOOKUP(_xlfn.CONCAT(C19,"-",$B$4,"-",$G$6),Colocações!$A:$G,7,FALSE),"0")</f>
        <v>0</v>
      </c>
      <c r="H19" s="5" t="str">
        <f>IFERROR(VLOOKUP(_xlfn.CONCAT(C19,"-",$B$4,"-",$H$6),Colocações!$A:$G,7,FALSE),"0")</f>
        <v>0</v>
      </c>
      <c r="I19" s="5" t="str">
        <f>IFERROR(VLOOKUP(_xlfn.CONCAT(C19,"-",$B$4,"-",$I$6),Colocações!$A:$G,7,FALSE),"0")</f>
        <v>0</v>
      </c>
      <c r="J19" s="5" t="str">
        <f>IFERROR(VLOOKUP(_xlfn.CONCAT(C19,"-",$B$4,"-",$J$6),Colocações!$A:$G,7,FALSE),"0")</f>
        <v>0</v>
      </c>
      <c r="K19" s="5" t="str">
        <f>IFERROR(VLOOKUP(_xlfn.CONCAT(C19,"-",$B$4,"-",$K$6),Colocações!$A:$G,7,FALSE),"0")</f>
        <v>0</v>
      </c>
      <c r="L19" s="5" t="str">
        <f>IFERROR(VLOOKUP(_xlfn.CONCAT(C19,"-",$B$4,"-",$L$6),Colocações!$A:$G,7,FALSE),"0")</f>
        <v>0</v>
      </c>
      <c r="M19" s="7">
        <f>MIN(F19:L19)-MIN(F19:L19)</f>
        <v>0</v>
      </c>
    </row>
    <row r="20" spans="2:13" x14ac:dyDescent="0.25">
      <c r="B20" s="2" t="s">
        <v>280</v>
      </c>
      <c r="C20" s="4" t="s">
        <v>252</v>
      </c>
      <c r="D20" s="4" t="s">
        <v>30</v>
      </c>
      <c r="E20" s="4">
        <f>SUM(F20:L20)-M20</f>
        <v>60</v>
      </c>
      <c r="F20" s="5" t="str">
        <f>IFERROR(VLOOKUP(_xlfn.CONCAT(C20,"-",$B$4,"-",$F$6),Colocações!$A:$G,7,FALSE),"0")</f>
        <v>0</v>
      </c>
      <c r="G20" s="5">
        <f>IFERROR(VLOOKUP(_xlfn.CONCAT(C20,"-",$B$4,"-",$G$6),Colocações!$A:$G,7,FALSE),"0")</f>
        <v>0</v>
      </c>
      <c r="H20" s="5">
        <f>IFERROR(VLOOKUP(_xlfn.CONCAT(C20,"-",$B$4,"-",$H$6),Colocações!$A:$G,7,FALSE),"0")</f>
        <v>60</v>
      </c>
      <c r="I20" s="5" t="str">
        <f>IFERROR(VLOOKUP(_xlfn.CONCAT(C20,"-",$B$4,"-",$I$6),Colocações!$A:$G,7,FALSE),"0")</f>
        <v>0</v>
      </c>
      <c r="J20" s="5" t="str">
        <f>IFERROR(VLOOKUP(_xlfn.CONCAT(C20,"-",$B$4,"-",$J$6),Colocações!$A:$G,7,FALSE),"0")</f>
        <v>0</v>
      </c>
      <c r="K20" s="5" t="str">
        <f>IFERROR(VLOOKUP(_xlfn.CONCAT(C20,"-",$B$4,"-",$K$6),Colocações!$A:$G,7,FALSE),"0")</f>
        <v>0</v>
      </c>
      <c r="L20" s="5" t="str">
        <f>IFERROR(VLOOKUP(_xlfn.CONCAT(C20,"-",$B$4,"-",$L$6),Colocações!$A:$G,7,FALSE),"0")</f>
        <v>0</v>
      </c>
      <c r="M20" s="7">
        <f>MIN(F20:L20)-MIN(F20:L20)</f>
        <v>0</v>
      </c>
    </row>
    <row r="21" spans="2:13" x14ac:dyDescent="0.25">
      <c r="B21" s="2" t="s">
        <v>280</v>
      </c>
      <c r="C21" s="4" t="s">
        <v>294</v>
      </c>
      <c r="D21" s="4" t="s">
        <v>30</v>
      </c>
      <c r="E21" s="4">
        <f>SUM(F21:L21)-M21</f>
        <v>60</v>
      </c>
      <c r="F21" s="5" t="str">
        <f>IFERROR(VLOOKUP(_xlfn.CONCAT(C21,"-",$B$4,"-",$F$6),Colocações!$A:$G,7,FALSE),"0")</f>
        <v>0</v>
      </c>
      <c r="G21" s="5" t="str">
        <f>IFERROR(VLOOKUP(_xlfn.CONCAT(C21,"-",$B$4,"-",$G$6),Colocações!$A:$G,7,FALSE),"0")</f>
        <v>0</v>
      </c>
      <c r="H21" s="5">
        <f>IFERROR(VLOOKUP(_xlfn.CONCAT(C21,"-",$B$4,"-",$H$6),Colocações!$A:$G,7,FALSE),"0")</f>
        <v>60</v>
      </c>
      <c r="I21" s="5" t="str">
        <f>IFERROR(VLOOKUP(_xlfn.CONCAT(C21,"-",$B$4,"-",$I$6),Colocações!$A:$G,7,FALSE),"0")</f>
        <v>0</v>
      </c>
      <c r="J21" s="5" t="str">
        <f>IFERROR(VLOOKUP(_xlfn.CONCAT(C21,"-",$B$4,"-",$J$6),Colocações!$A:$G,7,FALSE),"0")</f>
        <v>0</v>
      </c>
      <c r="K21" s="5" t="str">
        <f>IFERROR(VLOOKUP(_xlfn.CONCAT(C21,"-",$B$4,"-",$K$6),Colocações!$A:$G,7,FALSE),"0")</f>
        <v>0</v>
      </c>
      <c r="L21" s="5" t="str">
        <f>IFERROR(VLOOKUP(_xlfn.CONCAT(C21,"-",$B$4,"-",$L$6),Colocações!$A:$G,7,FALSE),"0")</f>
        <v>0</v>
      </c>
      <c r="M21" s="7">
        <f>MIN(F21:L21)-MIN(F21:L21)</f>
        <v>0</v>
      </c>
    </row>
    <row r="22" spans="2:13" x14ac:dyDescent="0.25">
      <c r="B22" s="2" t="s">
        <v>314</v>
      </c>
      <c r="C22" s="4" t="s">
        <v>228</v>
      </c>
      <c r="D22" s="4" t="s">
        <v>73</v>
      </c>
      <c r="E22" s="4">
        <f>SUM(F22:L22)-M22</f>
        <v>0</v>
      </c>
      <c r="F22" s="5">
        <f>IFERROR(VLOOKUP(_xlfn.CONCAT(C22,"-",$B$4,"-",$F$6),Colocações!$A:$G,7,FALSE),"0")</f>
        <v>0</v>
      </c>
      <c r="G22" s="5">
        <f>IFERROR(VLOOKUP(_xlfn.CONCAT(C22,"-",$B$4,"-",$G$6),Colocações!$A:$G,7,FALSE),"0")</f>
        <v>0</v>
      </c>
      <c r="H22" s="5">
        <f>IFERROR(VLOOKUP(_xlfn.CONCAT(C22,"-",$B$4,"-",$H$6),Colocações!$A:$G,7,FALSE),"0")</f>
        <v>0</v>
      </c>
      <c r="I22" s="5" t="str">
        <f>IFERROR(VLOOKUP(_xlfn.CONCAT(C22,"-",$B$4,"-",$I$6),Colocações!$A:$G,7,FALSE),"0")</f>
        <v>0</v>
      </c>
      <c r="J22" s="5" t="str">
        <f>IFERROR(VLOOKUP(_xlfn.CONCAT(C22,"-",$B$4,"-",$J$6),Colocações!$A:$G,7,FALSE),"0")</f>
        <v>0</v>
      </c>
      <c r="K22" s="5" t="str">
        <f>IFERROR(VLOOKUP(_xlfn.CONCAT(C22,"-",$B$4,"-",$K$6),Colocações!$A:$G,7,FALSE),"0")</f>
        <v>0</v>
      </c>
      <c r="L22" s="5" t="str">
        <f>IFERROR(VLOOKUP(_xlfn.CONCAT(C22,"-",$B$4,"-",$L$6),Colocações!$A:$G,7,FALSE),"0")</f>
        <v>0</v>
      </c>
      <c r="M22" s="7">
        <f>MIN(F22:L22)-MIN(F22:L22)</f>
        <v>0</v>
      </c>
    </row>
    <row r="23" spans="2:13" x14ac:dyDescent="0.25">
      <c r="B23" s="2" t="s">
        <v>314</v>
      </c>
      <c r="C23" s="4" t="s">
        <v>254</v>
      </c>
      <c r="D23" s="4" t="s">
        <v>47</v>
      </c>
      <c r="E23" s="4">
        <f>SUM(F23:L23)-M23</f>
        <v>0</v>
      </c>
      <c r="F23" s="5" t="str">
        <f>IFERROR(VLOOKUP(_xlfn.CONCAT(C23,"-",$B$4,"-",$F$6),Colocações!$A:$G,7,FALSE),"0")</f>
        <v>0</v>
      </c>
      <c r="G23" s="5">
        <f>IFERROR(VLOOKUP(_xlfn.CONCAT(C23,"-",$B$4,"-",$G$6),Colocações!$A:$G,7,FALSE),"0")</f>
        <v>0</v>
      </c>
      <c r="H23" s="5" t="str">
        <f>IFERROR(VLOOKUP(_xlfn.CONCAT(C23,"-",$B$4,"-",$H$6),Colocações!$A:$G,7,FALSE),"0")</f>
        <v>0</v>
      </c>
      <c r="I23" s="5" t="str">
        <f>IFERROR(VLOOKUP(_xlfn.CONCAT(C23,"-",$B$4,"-",$I$6),Colocações!$A:$G,7,FALSE),"0")</f>
        <v>0</v>
      </c>
      <c r="J23" s="5" t="str">
        <f>IFERROR(VLOOKUP(_xlfn.CONCAT(C23,"-",$B$4,"-",$J$6),Colocações!$A:$G,7,FALSE),"0")</f>
        <v>0</v>
      </c>
      <c r="K23" s="5" t="str">
        <f>IFERROR(VLOOKUP(_xlfn.CONCAT(C23,"-",$B$4,"-",$K$6),Colocações!$A:$G,7,FALSE),"0")</f>
        <v>0</v>
      </c>
      <c r="L23" s="5" t="str">
        <f>IFERROR(VLOOKUP(_xlfn.CONCAT(C23,"-",$B$4,"-",$L$6),Colocações!$A:$G,7,FALSE),"0")</f>
        <v>0</v>
      </c>
      <c r="M23" s="7">
        <f>MIN(F23:L23)-MIN(F23:L23)</f>
        <v>0</v>
      </c>
    </row>
    <row r="24" spans="2:13" x14ac:dyDescent="0.25">
      <c r="B24" s="2" t="s">
        <v>314</v>
      </c>
      <c r="C24" s="4" t="s">
        <v>258</v>
      </c>
      <c r="D24" s="4" t="s">
        <v>128</v>
      </c>
      <c r="E24" s="4">
        <f>SUM(F24:L24)-M24</f>
        <v>0</v>
      </c>
      <c r="F24" s="5" t="str">
        <f>IFERROR(VLOOKUP(_xlfn.CONCAT(C24,"-",$B$4,"-",$F$6),Colocações!$A:$G,7,FALSE),"0")</f>
        <v>0</v>
      </c>
      <c r="G24" s="5">
        <f>IFERROR(VLOOKUP(_xlfn.CONCAT(C24,"-",$B$4,"-",$G$6),Colocações!$A:$G,7,FALSE),"0")</f>
        <v>0</v>
      </c>
      <c r="H24" s="5" t="str">
        <f>IFERROR(VLOOKUP(_xlfn.CONCAT(C24,"-",$B$4,"-",$H$6),Colocações!$A:$G,7,FALSE),"0")</f>
        <v>0</v>
      </c>
      <c r="I24" s="5" t="str">
        <f>IFERROR(VLOOKUP(_xlfn.CONCAT(C24,"-",$B$4,"-",$I$6),Colocações!$A:$G,7,FALSE),"0")</f>
        <v>0</v>
      </c>
      <c r="J24" s="5" t="str">
        <f>IFERROR(VLOOKUP(_xlfn.CONCAT(C24,"-",$B$4,"-",$J$6),Colocações!$A:$G,7,FALSE),"0")</f>
        <v>0</v>
      </c>
      <c r="K24" s="5" t="str">
        <f>IFERROR(VLOOKUP(_xlfn.CONCAT(C24,"-",$B$4,"-",$K$6),Colocações!$A:$G,7,FALSE),"0")</f>
        <v>0</v>
      </c>
      <c r="L24" s="5" t="str">
        <f>IFERROR(VLOOKUP(_xlfn.CONCAT(C24,"-",$B$4,"-",$L$6),Colocações!$A:$G,7,FALSE),"0")</f>
        <v>0</v>
      </c>
      <c r="M24" s="7">
        <f>MIN(F24:L24)-MIN(F24:L24)</f>
        <v>0</v>
      </c>
    </row>
    <row r="25" spans="2:13" x14ac:dyDescent="0.25">
      <c r="B25" s="2" t="s">
        <v>314</v>
      </c>
      <c r="C25" s="4" t="s">
        <v>159</v>
      </c>
      <c r="D25" s="4" t="s">
        <v>30</v>
      </c>
      <c r="E25" s="4">
        <f>SUM(F25:L25)-M25</f>
        <v>0</v>
      </c>
      <c r="F25" s="5">
        <f>IFERROR(VLOOKUP(_xlfn.CONCAT(C25,"-",$B$4,"-",$F$6),Colocações!$A:$G,7,FALSE),"0")</f>
        <v>0</v>
      </c>
      <c r="G25" s="5">
        <f>IFERROR(VLOOKUP(_xlfn.CONCAT(C25,"-",$B$4,"-",$G$6),Colocações!$A:$G,7,FALSE),"0")</f>
        <v>0</v>
      </c>
      <c r="H25" s="5" t="str">
        <f>IFERROR(VLOOKUP(_xlfn.CONCAT(C25,"-",$B$4,"-",$H$6),Colocações!$A:$G,7,FALSE),"0")</f>
        <v>0</v>
      </c>
      <c r="I25" s="5" t="str">
        <f>IFERROR(VLOOKUP(_xlfn.CONCAT(C25,"-",$B$4,"-",$I$6),Colocações!$A:$G,7,FALSE),"0")</f>
        <v>0</v>
      </c>
      <c r="J25" s="5" t="str">
        <f>IFERROR(VLOOKUP(_xlfn.CONCAT(C25,"-",$B$4,"-",$J$6),Colocações!$A:$G,7,FALSE),"0")</f>
        <v>0</v>
      </c>
      <c r="K25" s="5" t="str">
        <f>IFERROR(VLOOKUP(_xlfn.CONCAT(C25,"-",$B$4,"-",$K$6),Colocações!$A:$G,7,FALSE),"0")</f>
        <v>0</v>
      </c>
      <c r="L25" s="5" t="str">
        <f>IFERROR(VLOOKUP(_xlfn.CONCAT(C25,"-",$B$4,"-",$L$6),Colocações!$A:$G,7,FALSE),"0")</f>
        <v>0</v>
      </c>
      <c r="M25" s="7">
        <f>MIN(F25:L25)-MIN(F25:L25)</f>
        <v>0</v>
      </c>
    </row>
    <row r="26" spans="2:13" x14ac:dyDescent="0.25">
      <c r="B26" s="2" t="s">
        <v>314</v>
      </c>
      <c r="C26" s="4" t="s">
        <v>130</v>
      </c>
      <c r="D26" s="4" t="s">
        <v>30</v>
      </c>
      <c r="E26" s="4">
        <f>SUM(F26:L26)-M26</f>
        <v>0</v>
      </c>
      <c r="F26" s="5">
        <f>IFERROR(VLOOKUP(_xlfn.CONCAT(C26,"-",$B$4,"-",$F$6),Colocações!$A:$G,7,FALSE),"0")</f>
        <v>0</v>
      </c>
      <c r="G26" s="5" t="str">
        <f>IFERROR(VLOOKUP(_xlfn.CONCAT(C26,"-",$B$4,"-",$G$6),Colocações!$A:$G,7,FALSE),"0")</f>
        <v>0</v>
      </c>
      <c r="H26" s="5" t="str">
        <f>IFERROR(VLOOKUP(_xlfn.CONCAT(C26,"-",$B$4,"-",$H$6),Colocações!$A:$G,7,FALSE),"0")</f>
        <v>0</v>
      </c>
      <c r="I26" s="5" t="str">
        <f>IFERROR(VLOOKUP(_xlfn.CONCAT(C26,"-",$B$4,"-",$I$6),Colocações!$A:$G,7,FALSE),"0")</f>
        <v>0</v>
      </c>
      <c r="J26" s="5" t="str">
        <f>IFERROR(VLOOKUP(_xlfn.CONCAT(C26,"-",$B$4,"-",$J$6),Colocações!$A:$G,7,FALSE),"0")</f>
        <v>0</v>
      </c>
      <c r="K26" s="5" t="str">
        <f>IFERROR(VLOOKUP(_xlfn.CONCAT(C26,"-",$B$4,"-",$K$6),Colocações!$A:$G,7,FALSE),"0")</f>
        <v>0</v>
      </c>
      <c r="L26" s="5" t="str">
        <f>IFERROR(VLOOKUP(_xlfn.CONCAT(C26,"-",$B$4,"-",$L$6),Colocações!$A:$G,7,FALSE),"0")</f>
        <v>0</v>
      </c>
      <c r="M26" s="7">
        <f>MIN(F26:L26)-MIN(F26:L26)</f>
        <v>0</v>
      </c>
    </row>
    <row r="27" spans="2:13" x14ac:dyDescent="0.25">
      <c r="B27" s="2" t="s">
        <v>314</v>
      </c>
      <c r="C27" s="4" t="s">
        <v>160</v>
      </c>
      <c r="D27" s="4" t="s">
        <v>44</v>
      </c>
      <c r="E27" s="4">
        <f>SUM(F27:L27)-M27</f>
        <v>0</v>
      </c>
      <c r="F27" s="5">
        <f>IFERROR(VLOOKUP(_xlfn.CONCAT(C27,"-",$B$4,"-",$F$6),Colocações!$A:$G,7,FALSE),"0")</f>
        <v>0</v>
      </c>
      <c r="G27" s="5" t="str">
        <f>IFERROR(VLOOKUP(_xlfn.CONCAT(C27,"-",$B$4,"-",$G$6),Colocações!$A:$G,7,FALSE),"0")</f>
        <v>0</v>
      </c>
      <c r="H27" s="5" t="str">
        <f>IFERROR(VLOOKUP(_xlfn.CONCAT(C27,"-",$B$4,"-",$H$6),Colocações!$A:$G,7,FALSE),"0")</f>
        <v>0</v>
      </c>
      <c r="I27" s="5" t="str">
        <f>IFERROR(VLOOKUP(_xlfn.CONCAT(C27,"-",$B$4,"-",$I$6),Colocações!$A:$G,7,FALSE),"0")</f>
        <v>0</v>
      </c>
      <c r="J27" s="5" t="str">
        <f>IFERROR(VLOOKUP(_xlfn.CONCAT(C27,"-",$B$4,"-",$J$6),Colocações!$A:$G,7,FALSE),"0")</f>
        <v>0</v>
      </c>
      <c r="K27" s="5" t="str">
        <f>IFERROR(VLOOKUP(_xlfn.CONCAT(C27,"-",$B$4,"-",$K$6),Colocações!$A:$G,7,FALSE),"0")</f>
        <v>0</v>
      </c>
      <c r="L27" s="5" t="str">
        <f>IFERROR(VLOOKUP(_xlfn.CONCAT(C27,"-",$B$4,"-",$L$6),Colocações!$A:$G,7,FALSE),"0")</f>
        <v>0</v>
      </c>
      <c r="M27" s="7">
        <f>MIN(F27:L27)-MIN(F27:L27)</f>
        <v>0</v>
      </c>
    </row>
    <row r="28" spans="2:13" x14ac:dyDescent="0.25">
      <c r="B28" s="2" t="s">
        <v>314</v>
      </c>
      <c r="C28" s="4" t="s">
        <v>302</v>
      </c>
      <c r="D28" s="4" t="s">
        <v>53</v>
      </c>
      <c r="E28" s="4">
        <f>SUM(F28:L28)-M28</f>
        <v>0</v>
      </c>
      <c r="F28" s="5" t="str">
        <f>IFERROR(VLOOKUP(_xlfn.CONCAT(C28,"-",$B$4,"-",$F$6),Colocações!$A:$G,7,FALSE),"0")</f>
        <v>0</v>
      </c>
      <c r="G28" s="5" t="str">
        <f>IFERROR(VLOOKUP(_xlfn.CONCAT(C28,"-",$B$4,"-",$G$6),Colocações!$A:$G,7,FALSE),"0")</f>
        <v>0</v>
      </c>
      <c r="H28" s="5">
        <f>IFERROR(VLOOKUP(_xlfn.CONCAT(C28,"-",$B$4,"-",$H$6),Colocações!$A:$G,7,FALSE),"0")</f>
        <v>0</v>
      </c>
      <c r="I28" s="5" t="str">
        <f>IFERROR(VLOOKUP(_xlfn.CONCAT(C28,"-",$B$4,"-",$I$6),Colocações!$A:$G,7,FALSE),"0")</f>
        <v>0</v>
      </c>
      <c r="J28" s="5" t="str">
        <f>IFERROR(VLOOKUP(_xlfn.CONCAT(C28,"-",$B$4,"-",$J$6),Colocações!$A:$G,7,FALSE),"0")</f>
        <v>0</v>
      </c>
      <c r="K28" s="5" t="str">
        <f>IFERROR(VLOOKUP(_xlfn.CONCAT(C28,"-",$B$4,"-",$K$6),Colocações!$A:$G,7,FALSE),"0")</f>
        <v>0</v>
      </c>
      <c r="L28" s="5" t="str">
        <f>IFERROR(VLOOKUP(_xlfn.CONCAT(C28,"-",$B$4,"-",$L$6),Colocações!$A:$G,7,FALSE),"0")</f>
        <v>0</v>
      </c>
      <c r="M28" s="7">
        <f>MIN(F28:L28)-MIN(F28:L28)</f>
        <v>0</v>
      </c>
    </row>
    <row r="29" spans="2:13" x14ac:dyDescent="0.25">
      <c r="B29" s="2" t="s">
        <v>314</v>
      </c>
      <c r="C29" s="4" t="s">
        <v>288</v>
      </c>
      <c r="D29" s="4" t="s">
        <v>53</v>
      </c>
      <c r="E29" s="4">
        <f>SUM(F29:L29)-M29</f>
        <v>0</v>
      </c>
      <c r="F29" s="5" t="str">
        <f>IFERROR(VLOOKUP(_xlfn.CONCAT(C29,"-",$B$4,"-",$F$6),Colocações!$A:$G,7,FALSE),"0")</f>
        <v>0</v>
      </c>
      <c r="G29" s="5" t="str">
        <f>IFERROR(VLOOKUP(_xlfn.CONCAT(C29,"-",$B$4,"-",$G$6),Colocações!$A:$G,7,FALSE),"0")</f>
        <v>0</v>
      </c>
      <c r="H29" s="5">
        <f>IFERROR(VLOOKUP(_xlfn.CONCAT(C29,"-",$B$4,"-",$H$6),Colocações!$A:$G,7,FALSE),"0")</f>
        <v>0</v>
      </c>
      <c r="I29" s="5" t="str">
        <f>IFERROR(VLOOKUP(_xlfn.CONCAT(C29,"-",$B$4,"-",$I$6),Colocações!$A:$G,7,FALSE),"0")</f>
        <v>0</v>
      </c>
      <c r="J29" s="5" t="str">
        <f>IFERROR(VLOOKUP(_xlfn.CONCAT(C29,"-",$B$4,"-",$J$6),Colocações!$A:$G,7,FALSE),"0")</f>
        <v>0</v>
      </c>
      <c r="K29" s="5" t="str">
        <f>IFERROR(VLOOKUP(_xlfn.CONCAT(C29,"-",$B$4,"-",$K$6),Colocações!$A:$G,7,FALSE),"0")</f>
        <v>0</v>
      </c>
      <c r="L29" s="5" t="str">
        <f>IFERROR(VLOOKUP(_xlfn.CONCAT(C29,"-",$B$4,"-",$L$6),Colocações!$A:$G,7,FALSE),"0")</f>
        <v>0</v>
      </c>
      <c r="M29" s="7">
        <f>MIN(F29:L29)-MIN(F29:L29)</f>
        <v>0</v>
      </c>
    </row>
    <row r="30" spans="2:13" x14ac:dyDescent="0.25">
      <c r="B30" s="2" t="s">
        <v>314</v>
      </c>
      <c r="C30" s="4" t="s">
        <v>298</v>
      </c>
      <c r="D30" s="4" t="s">
        <v>53</v>
      </c>
      <c r="E30" s="4">
        <f>SUM(F30:L30)-M30</f>
        <v>0</v>
      </c>
      <c r="F30" s="5" t="str">
        <f>IFERROR(VLOOKUP(_xlfn.CONCAT(C30,"-",$B$4,"-",$F$6),Colocações!$A:$G,7,FALSE),"0")</f>
        <v>0</v>
      </c>
      <c r="G30" s="5" t="str">
        <f>IFERROR(VLOOKUP(_xlfn.CONCAT(C30,"-",$B$4,"-",$G$6),Colocações!$A:$G,7,FALSE),"0")</f>
        <v>0</v>
      </c>
      <c r="H30" s="5">
        <f>IFERROR(VLOOKUP(_xlfn.CONCAT(C30,"-",$B$4,"-",$H$6),Colocações!$A:$G,7,FALSE),"0")</f>
        <v>0</v>
      </c>
      <c r="I30" s="5" t="str">
        <f>IFERROR(VLOOKUP(_xlfn.CONCAT(C30,"-",$B$4,"-",$I$6),Colocações!$A:$G,7,FALSE),"0")</f>
        <v>0</v>
      </c>
      <c r="J30" s="5" t="str">
        <f>IFERROR(VLOOKUP(_xlfn.CONCAT(C30,"-",$B$4,"-",$J$6),Colocações!$A:$G,7,FALSE),"0")</f>
        <v>0</v>
      </c>
      <c r="K30" s="5" t="str">
        <f>IFERROR(VLOOKUP(_xlfn.CONCAT(C30,"-",$B$4,"-",$K$6),Colocações!$A:$G,7,FALSE),"0")</f>
        <v>0</v>
      </c>
      <c r="L30" s="5" t="str">
        <f>IFERROR(VLOOKUP(_xlfn.CONCAT(C30,"-",$B$4,"-",$L$6),Colocações!$A:$G,7,FALSE),"0")</f>
        <v>0</v>
      </c>
      <c r="M30" s="7">
        <f>MIN(F30:L30)-MIN(F30:L30)</f>
        <v>0</v>
      </c>
    </row>
    <row r="31" spans="2:13" x14ac:dyDescent="0.25">
      <c r="B31" s="2" t="s">
        <v>314</v>
      </c>
      <c r="C31" s="4" t="s">
        <v>301</v>
      </c>
      <c r="D31" s="4" t="s">
        <v>53</v>
      </c>
      <c r="E31" s="4">
        <f>SUM(F31:L31)-M31</f>
        <v>0</v>
      </c>
      <c r="F31" s="5" t="str">
        <f>IFERROR(VLOOKUP(_xlfn.CONCAT(C31,"-",$B$4,"-",$F$6),Colocações!$A:$G,7,FALSE),"0")</f>
        <v>0</v>
      </c>
      <c r="G31" s="5" t="str">
        <f>IFERROR(VLOOKUP(_xlfn.CONCAT(C31,"-",$B$4,"-",$G$6),Colocações!$A:$G,7,FALSE),"0")</f>
        <v>0</v>
      </c>
      <c r="H31" s="5">
        <f>IFERROR(VLOOKUP(_xlfn.CONCAT(C31,"-",$B$4,"-",$H$6),Colocações!$A:$G,7,FALSE),"0")</f>
        <v>0</v>
      </c>
      <c r="I31" s="5" t="str">
        <f>IFERROR(VLOOKUP(_xlfn.CONCAT(C31,"-",$B$4,"-",$I$6),Colocações!$A:$G,7,FALSE),"0")</f>
        <v>0</v>
      </c>
      <c r="J31" s="5" t="str">
        <f>IFERROR(VLOOKUP(_xlfn.CONCAT(C31,"-",$B$4,"-",$J$6),Colocações!$A:$G,7,FALSE),"0")</f>
        <v>0</v>
      </c>
      <c r="K31" s="5" t="str">
        <f>IFERROR(VLOOKUP(_xlfn.CONCAT(C31,"-",$B$4,"-",$K$6),Colocações!$A:$G,7,FALSE),"0")</f>
        <v>0</v>
      </c>
      <c r="L31" s="5" t="str">
        <f>IFERROR(VLOOKUP(_xlfn.CONCAT(C31,"-",$B$4,"-",$L$6),Colocações!$A:$G,7,FALSE),"0")</f>
        <v>0</v>
      </c>
      <c r="M31" s="7">
        <f>MIN(F31:L31)-MIN(F31:L31)</f>
        <v>0</v>
      </c>
    </row>
    <row r="32" spans="2:13" x14ac:dyDescent="0.25">
      <c r="C32"/>
      <c r="D32"/>
      <c r="E32"/>
      <c r="F32"/>
      <c r="G32"/>
      <c r="H32"/>
      <c r="I32"/>
      <c r="J32"/>
      <c r="K32"/>
      <c r="L32"/>
      <c r="M32"/>
    </row>
    <row r="33" spans="3:13" x14ac:dyDescent="0.25">
      <c r="C33"/>
      <c r="D33"/>
      <c r="E33"/>
      <c r="F33"/>
      <c r="G33"/>
      <c r="H33"/>
      <c r="I33"/>
      <c r="J33"/>
      <c r="K33"/>
      <c r="L33"/>
      <c r="M33"/>
    </row>
    <row r="34" spans="3:13" x14ac:dyDescent="0.25">
      <c r="C34"/>
      <c r="D34"/>
      <c r="E34"/>
      <c r="F34"/>
      <c r="G34"/>
      <c r="H34"/>
      <c r="I34"/>
      <c r="J34"/>
      <c r="K34"/>
      <c r="L34"/>
      <c r="M34"/>
    </row>
    <row r="35" spans="3:13" x14ac:dyDescent="0.25">
      <c r="C35"/>
      <c r="D35"/>
    </row>
    <row r="36" spans="3:13" x14ac:dyDescent="0.25">
      <c r="C36"/>
      <c r="D36"/>
    </row>
    <row r="37" spans="3:13" x14ac:dyDescent="0.25">
      <c r="C37"/>
      <c r="D37"/>
    </row>
    <row r="38" spans="3:13" x14ac:dyDescent="0.25">
      <c r="C38"/>
      <c r="D38"/>
    </row>
  </sheetData>
  <sortState xmlns:xlrd2="http://schemas.microsoft.com/office/spreadsheetml/2017/richdata2" ref="B7:M31">
    <sortCondition descending="1" ref="E31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3CDAF-9D82-48C0-994E-62A6FB23BA0A}">
  <dimension ref="B1:M36"/>
  <sheetViews>
    <sheetView topLeftCell="B4" workbookViewId="0">
      <selection activeCell="B4" sqref="B4:M4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5.7109375" style="1" bestFit="1" customWidth="1"/>
    <col min="4" max="4" width="56.8554687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8" t="s">
        <v>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22" t="s">
        <v>234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1" t="s">
        <v>22</v>
      </c>
      <c r="G6" s="20" t="s">
        <v>245</v>
      </c>
      <c r="H6" s="5" t="s">
        <v>283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54</v>
      </c>
      <c r="D7" s="4" t="s">
        <v>47</v>
      </c>
      <c r="E7" s="4">
        <f>SUM(F7:L7)-M7</f>
        <v>600</v>
      </c>
      <c r="F7" s="5">
        <f>IFERROR(VLOOKUP(_xlfn.CONCAT(C7,"-",$B$4,"-",$F$6),Colocações!$A:$G,7,FALSE),"0")</f>
        <v>200</v>
      </c>
      <c r="G7" s="5">
        <f>IFERROR(VLOOKUP(_xlfn.CONCAT(C7,"-",$B$4,"-",$G$6),Colocações!$A:$G,7,FALSE),"0")</f>
        <v>200</v>
      </c>
      <c r="H7" s="5">
        <f>IFERROR(VLOOKUP(_xlfn.CONCAT(C7,"-",$B$4,"-",$H$6),Colocações!$A:$G,7,FALSE),"0")</f>
        <v>200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4" t="s">
        <v>80</v>
      </c>
      <c r="D8" s="4" t="s">
        <v>27</v>
      </c>
      <c r="E8" s="4">
        <f>SUM(F8:L8)-M8</f>
        <v>440</v>
      </c>
      <c r="F8" s="5">
        <f>IFERROR(VLOOKUP(_xlfn.CONCAT(C8,"-",$B$4,"-",$F$6),Colocações!$A:$G,7,FALSE),"0")</f>
        <v>160</v>
      </c>
      <c r="G8" s="5">
        <f>IFERROR(VLOOKUP(_xlfn.CONCAT(C8,"-",$B$4,"-",$G$6),Colocações!$A:$G,7,FALSE),"0")</f>
        <v>160</v>
      </c>
      <c r="H8" s="5">
        <f>IFERROR(VLOOKUP(_xlfn.CONCAT(C8,"-",$B$4,"-",$H$6),Colocações!$A:$G,7,FALSE),"0")</f>
        <v>120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4" t="s">
        <v>83</v>
      </c>
      <c r="D9" s="4" t="s">
        <v>36</v>
      </c>
      <c r="E9" s="4">
        <f>SUM(F9:L9)-M9</f>
        <v>340</v>
      </c>
      <c r="F9" s="5">
        <f>IFERROR(VLOOKUP(_xlfn.CONCAT(C9,"-",$B$4,"-",$F$6),Colocações!$A:$G,7,FALSE),"0")</f>
        <v>120</v>
      </c>
      <c r="G9" s="5">
        <f>IFERROR(VLOOKUP(_xlfn.CONCAT(C9,"-",$B$4,"-",$G$6),Colocações!$A:$G,7,FALSE),"0")</f>
        <v>60</v>
      </c>
      <c r="H9" s="5">
        <f>IFERROR(VLOOKUP(_xlfn.CONCAT(C9,"-",$B$4,"-",$H$6),Colocações!$A:$G,7,FALSE),"0")</f>
        <v>160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275</v>
      </c>
      <c r="C10" s="4" t="s">
        <v>99</v>
      </c>
      <c r="D10" s="4" t="s">
        <v>100</v>
      </c>
      <c r="E10" s="4">
        <f>SUM(F10:L10)-M10</f>
        <v>240</v>
      </c>
      <c r="F10" s="5">
        <f>IFERROR(VLOOKUP(_xlfn.CONCAT(C10,"-",$B$4,"-",$F$6),Colocações!$A:$G,7,FALSE),"0")</f>
        <v>60</v>
      </c>
      <c r="G10" s="5">
        <f>IFERROR(VLOOKUP(_xlfn.CONCAT(C10,"-",$B$4,"-",$G$6),Colocações!$A:$G,7,FALSE),"0")</f>
        <v>120</v>
      </c>
      <c r="H10" s="5">
        <f>IFERROR(VLOOKUP(_xlfn.CONCAT(C10,"-",$B$4,"-",$H$6),Colocações!$A:$G,7,FALSE),"0")</f>
        <v>60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 t="s">
        <v>275</v>
      </c>
      <c r="C11" s="4" t="s">
        <v>84</v>
      </c>
      <c r="D11" s="4" t="s">
        <v>20</v>
      </c>
      <c r="E11" s="4">
        <f>SUM(F11:L11)-M11</f>
        <v>240</v>
      </c>
      <c r="F11" s="5">
        <f>IFERROR(VLOOKUP(_xlfn.CONCAT(C11,"-",$B$4,"-",$F$6),Colocações!$A:$G,7,FALSE),"0")</f>
        <v>60</v>
      </c>
      <c r="G11" s="5">
        <f>IFERROR(VLOOKUP(_xlfn.CONCAT(C11,"-",$B$4,"-",$G$6),Colocações!$A:$G,7,FALSE),"0")</f>
        <v>120</v>
      </c>
      <c r="H11" s="5">
        <f>IFERROR(VLOOKUP(_xlfn.CONCAT(C11,"-",$B$4,"-",$H$6),Colocações!$A:$G,7,FALSE),"0")</f>
        <v>60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>MIN(F11:L11)-MIN(F11:L11)</f>
        <v>0</v>
      </c>
    </row>
    <row r="12" spans="2:13" x14ac:dyDescent="0.25">
      <c r="B12" s="2" t="s">
        <v>275</v>
      </c>
      <c r="C12" s="4" t="s">
        <v>89</v>
      </c>
      <c r="D12" s="4" t="s">
        <v>36</v>
      </c>
      <c r="E12" s="4">
        <f>SUM(F12:L12)-M12</f>
        <v>240</v>
      </c>
      <c r="F12" s="5">
        <f>IFERROR(VLOOKUP(_xlfn.CONCAT(C12,"-",$B$4,"-",$F$6),Colocações!$A:$G,7,FALSE),"0")</f>
        <v>120</v>
      </c>
      <c r="G12" s="5" t="str">
        <f>IFERROR(VLOOKUP(_xlfn.CONCAT(C12,"-",$B$4,"-",$G$6),Colocações!$A:$G,7,FALSE),"0")</f>
        <v>0</v>
      </c>
      <c r="H12" s="5">
        <f>IFERROR(VLOOKUP(_xlfn.CONCAT(C12,"-",$B$4,"-",$H$6),Colocações!$A:$G,7,FALSE),"0")</f>
        <v>120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>MIN(F12:L12)-MIN(F12:L12)</f>
        <v>0</v>
      </c>
    </row>
    <row r="13" spans="2:13" x14ac:dyDescent="0.25">
      <c r="B13" s="2" t="s">
        <v>9</v>
      </c>
      <c r="C13" s="4" t="s">
        <v>105</v>
      </c>
      <c r="D13" s="4" t="s">
        <v>53</v>
      </c>
      <c r="E13" s="4">
        <f>SUM(F13:L13)-M13</f>
        <v>120</v>
      </c>
      <c r="F13" s="5" t="str">
        <f>IFERROR(VLOOKUP(_xlfn.CONCAT(C13,"-",$B$4,"-",$F$6),Colocações!$A:$G,7,FALSE),"0")</f>
        <v>0</v>
      </c>
      <c r="G13" s="5">
        <f>IFERROR(VLOOKUP(_xlfn.CONCAT(C13,"-",$B$4,"-",$G$6),Colocações!$A:$G,7,FALSE),"0")</f>
        <v>60</v>
      </c>
      <c r="H13" s="5">
        <f>IFERROR(VLOOKUP(_xlfn.CONCAT(C13,"-",$B$4,"-",$H$6),Colocações!$A:$G,7,FALSE),"0")</f>
        <v>60</v>
      </c>
      <c r="I13" s="5" t="str">
        <f>IFERROR(VLOOKUP(_xlfn.CONCAT(C13,"-",$B$4,"-",$I$6),Colocações!$A:$G,7,FALSE),"0")</f>
        <v>0</v>
      </c>
      <c r="J13" s="5" t="str">
        <f>IFERROR(VLOOKUP(_xlfn.CONCAT(C13,"-",$B$4,"-",$J$6),Colocações!$A:$G,7,FALSE),"0")</f>
        <v>0</v>
      </c>
      <c r="K13" s="5" t="str">
        <f>IFERROR(VLOOKUP(_xlfn.CONCAT(C13,"-",$B$4,"-",$K$6),Colocações!$A:$G,7,FALSE),"0")</f>
        <v>0</v>
      </c>
      <c r="L13" s="5" t="str">
        <f>IFERROR(VLOOKUP(_xlfn.CONCAT(C13,"-",$B$4,"-",$L$6),Colocações!$A:$G,7,FALSE),"0")</f>
        <v>0</v>
      </c>
      <c r="M13" s="7">
        <f>MIN(F13:L13)-MIN(F13:L13)</f>
        <v>0</v>
      </c>
    </row>
    <row r="14" spans="2:13" x14ac:dyDescent="0.25">
      <c r="B14" s="2" t="s">
        <v>277</v>
      </c>
      <c r="C14" s="4" t="s">
        <v>120</v>
      </c>
      <c r="D14" s="4" t="s">
        <v>27</v>
      </c>
      <c r="E14" s="4">
        <f>SUM(F14:L14)-M14</f>
        <v>60</v>
      </c>
      <c r="F14" s="5">
        <f>IFERROR(VLOOKUP(_xlfn.CONCAT(C14,"-",$B$4,"-",$F$6),Colocações!$A:$G,7,FALSE),"0")</f>
        <v>60</v>
      </c>
      <c r="G14" s="5" t="str">
        <f>IFERROR(VLOOKUP(_xlfn.CONCAT(C14,"-",$B$4,"-",$G$6),Colocações!$A:$G,7,FALSE),"0")</f>
        <v>0</v>
      </c>
      <c r="H14" s="5">
        <f>IFERROR(VLOOKUP(_xlfn.CONCAT(C14,"-",$B$4,"-",$H$6),Colocações!$A:$G,7,FALSE),"0")</f>
        <v>0</v>
      </c>
      <c r="I14" s="5" t="str">
        <f>IFERROR(VLOOKUP(_xlfn.CONCAT(C14,"-",$B$4,"-",$I$6),Colocações!$A:$G,7,FALSE),"0")</f>
        <v>0</v>
      </c>
      <c r="J14" s="5" t="str">
        <f>IFERROR(VLOOKUP(_xlfn.CONCAT(C14,"-",$B$4,"-",$J$6),Colocações!$A:$G,7,FALSE),"0")</f>
        <v>0</v>
      </c>
      <c r="K14" s="5" t="str">
        <f>IFERROR(VLOOKUP(_xlfn.CONCAT(C14,"-",$B$4,"-",$K$6),Colocações!$A:$G,7,FALSE),"0")</f>
        <v>0</v>
      </c>
      <c r="L14" s="5" t="str">
        <f>IFERROR(VLOOKUP(_xlfn.CONCAT(C14,"-",$B$4,"-",$L$6),Colocações!$A:$G,7,FALSE),"0")</f>
        <v>0</v>
      </c>
      <c r="M14" s="7">
        <f>MIN(F14:L14)-MIN(F14:L14)</f>
        <v>0</v>
      </c>
    </row>
    <row r="15" spans="2:13" x14ac:dyDescent="0.25">
      <c r="B15" s="2" t="s">
        <v>277</v>
      </c>
      <c r="C15" s="4" t="s">
        <v>167</v>
      </c>
      <c r="D15" s="4" t="s">
        <v>73</v>
      </c>
      <c r="E15" s="4">
        <f>SUM(F15:L15)-M15</f>
        <v>60</v>
      </c>
      <c r="F15" s="5">
        <f>IFERROR(VLOOKUP(_xlfn.CONCAT(C15,"-",$B$4,"-",$F$6),Colocações!$A:$G,7,FALSE),"0")</f>
        <v>60</v>
      </c>
      <c r="G15" s="5" t="str">
        <f>IFERROR(VLOOKUP(_xlfn.CONCAT(C15,"-",$B$4,"-",$G$6),Colocações!$A:$G,7,FALSE),"0")</f>
        <v>0</v>
      </c>
      <c r="H15" s="5" t="str">
        <f>IFERROR(VLOOKUP(_xlfn.CONCAT(C15,"-",$B$4,"-",$H$6),Colocações!$A:$G,7,FALSE),"0")</f>
        <v>0</v>
      </c>
      <c r="I15" s="5" t="str">
        <f>IFERROR(VLOOKUP(_xlfn.CONCAT(C15,"-",$B$4,"-",$I$6),Colocações!$A:$G,7,FALSE),"0")</f>
        <v>0</v>
      </c>
      <c r="J15" s="5" t="str">
        <f>IFERROR(VLOOKUP(_xlfn.CONCAT(C15,"-",$B$4,"-",$J$6),Colocações!$A:$G,7,FALSE),"0")</f>
        <v>0</v>
      </c>
      <c r="K15" s="5" t="str">
        <f>IFERROR(VLOOKUP(_xlfn.CONCAT(C15,"-",$B$4,"-",$K$6),Colocações!$A:$G,7,FALSE),"0")</f>
        <v>0</v>
      </c>
      <c r="L15" s="5" t="str">
        <f>IFERROR(VLOOKUP(_xlfn.CONCAT(C15,"-",$B$4,"-",$L$6),Colocações!$A:$G,7,FALSE),"0")</f>
        <v>0</v>
      </c>
      <c r="M15" s="7">
        <f>MIN(F15:L15)-MIN(F15:L15)</f>
        <v>0</v>
      </c>
    </row>
    <row r="16" spans="2:13" x14ac:dyDescent="0.25">
      <c r="B16" s="2" t="s">
        <v>277</v>
      </c>
      <c r="C16" s="4" t="s">
        <v>136</v>
      </c>
      <c r="D16" s="4" t="s">
        <v>30</v>
      </c>
      <c r="E16" s="4">
        <f>SUM(F16:L16)-M16</f>
        <v>60</v>
      </c>
      <c r="F16" s="5">
        <f>IFERROR(VLOOKUP(_xlfn.CONCAT(C16,"-",$B$4,"-",$F$6),Colocações!$A:$G,7,FALSE),"0")</f>
        <v>0</v>
      </c>
      <c r="G16" s="5">
        <f>IFERROR(VLOOKUP(_xlfn.CONCAT(C16,"-",$B$4,"-",$G$6),Colocações!$A:$G,7,FALSE),"0")</f>
        <v>0</v>
      </c>
      <c r="H16" s="5">
        <f>IFERROR(VLOOKUP(_xlfn.CONCAT(C16,"-",$B$4,"-",$H$6),Colocações!$A:$G,7,FALSE),"0")</f>
        <v>60</v>
      </c>
      <c r="I16" s="5" t="str">
        <f>IFERROR(VLOOKUP(_xlfn.CONCAT(C16,"-",$B$4,"-",$I$6),Colocações!$A:$G,7,FALSE),"0")</f>
        <v>0</v>
      </c>
      <c r="J16" s="5" t="str">
        <f>IFERROR(VLOOKUP(_xlfn.CONCAT(C16,"-",$B$4,"-",$J$6),Colocações!$A:$G,7,FALSE),"0")</f>
        <v>0</v>
      </c>
      <c r="K16" s="5" t="str">
        <f>IFERROR(VLOOKUP(_xlfn.CONCAT(C16,"-",$B$4,"-",$K$6),Colocações!$A:$G,7,FALSE),"0")</f>
        <v>0</v>
      </c>
      <c r="L16" s="5" t="str">
        <f>IFERROR(VLOOKUP(_xlfn.CONCAT(C16,"-",$B$4,"-",$L$6),Colocações!$A:$G,7,FALSE),"0")</f>
        <v>0</v>
      </c>
      <c r="M16" s="7">
        <f>MIN(F16:L16)-MIN(F16:L16)</f>
        <v>0</v>
      </c>
    </row>
    <row r="17" spans="2:13" x14ac:dyDescent="0.25">
      <c r="B17" s="2" t="s">
        <v>279</v>
      </c>
      <c r="C17" s="4" t="s">
        <v>235</v>
      </c>
      <c r="D17" s="4" t="s">
        <v>30</v>
      </c>
      <c r="E17" s="4">
        <f>SUM(F17:L17)-M17</f>
        <v>0</v>
      </c>
      <c r="F17" s="5">
        <f>IFERROR(VLOOKUP(_xlfn.CONCAT(C17,"-",$B$4,"-",$F$6),Colocações!$A:$G,7,FALSE),"0")</f>
        <v>0</v>
      </c>
      <c r="G17" s="5">
        <f>IFERROR(VLOOKUP(_xlfn.CONCAT(C17,"-",$B$4,"-",$G$6),Colocações!$A:$G,7,FALSE),"0")</f>
        <v>0</v>
      </c>
      <c r="H17" s="5" t="str">
        <f>IFERROR(VLOOKUP(_xlfn.CONCAT(C17,"-",$B$4,"-",$H$6),Colocações!$A:$G,7,FALSE),"0")</f>
        <v>0</v>
      </c>
      <c r="I17" s="5" t="str">
        <f>IFERROR(VLOOKUP(_xlfn.CONCAT(C17,"-",$B$4,"-",$I$6),Colocações!$A:$G,7,FALSE),"0")</f>
        <v>0</v>
      </c>
      <c r="J17" s="5" t="str">
        <f>IFERROR(VLOOKUP(_xlfn.CONCAT(C17,"-",$B$4,"-",$J$6),Colocações!$A:$G,7,FALSE),"0")</f>
        <v>0</v>
      </c>
      <c r="K17" s="5" t="str">
        <f>IFERROR(VLOOKUP(_xlfn.CONCAT(C17,"-",$B$4,"-",$K$6),Colocações!$A:$G,7,FALSE),"0")</f>
        <v>0</v>
      </c>
      <c r="L17" s="5" t="str">
        <f>IFERROR(VLOOKUP(_xlfn.CONCAT(C17,"-",$B$4,"-",$L$6),Colocações!$A:$G,7,FALSE),"0")</f>
        <v>0</v>
      </c>
      <c r="M17" s="7">
        <f>MIN(F17:L17)-MIN(F17:L17)</f>
        <v>0</v>
      </c>
    </row>
    <row r="18" spans="2:13" x14ac:dyDescent="0.25">
      <c r="B18" s="2" t="s">
        <v>279</v>
      </c>
      <c r="C18" s="4" t="s">
        <v>149</v>
      </c>
      <c r="D18" s="4" t="s">
        <v>30</v>
      </c>
      <c r="E18" s="4">
        <f>SUM(F18:L18)-M18</f>
        <v>0</v>
      </c>
      <c r="F18" s="5">
        <f>IFERROR(VLOOKUP(_xlfn.CONCAT(C18,"-",$B$4,"-",$F$6),Colocações!$A:$G,7,FALSE),"0")</f>
        <v>0</v>
      </c>
      <c r="G18" s="5">
        <f>IFERROR(VLOOKUP(_xlfn.CONCAT(C18,"-",$B$4,"-",$G$6),Colocações!$A:$G,7,FALSE),"0")</f>
        <v>0</v>
      </c>
      <c r="H18" s="5">
        <f>IFERROR(VLOOKUP(_xlfn.CONCAT(C18,"-",$B$4,"-",$H$6),Colocações!$A:$G,7,FALSE),"0")</f>
        <v>0</v>
      </c>
      <c r="I18" s="5" t="str">
        <f>IFERROR(VLOOKUP(_xlfn.CONCAT(C18,"-",$B$4,"-",$I$6),Colocações!$A:$G,7,FALSE),"0")</f>
        <v>0</v>
      </c>
      <c r="J18" s="5" t="str">
        <f>IFERROR(VLOOKUP(_xlfn.CONCAT(C18,"-",$B$4,"-",$J$6),Colocações!$A:$G,7,FALSE),"0")</f>
        <v>0</v>
      </c>
      <c r="K18" s="5" t="str">
        <f>IFERROR(VLOOKUP(_xlfn.CONCAT(C18,"-",$B$4,"-",$K$6),Colocações!$A:$G,7,FALSE),"0")</f>
        <v>0</v>
      </c>
      <c r="L18" s="5" t="str">
        <f>IFERROR(VLOOKUP(_xlfn.CONCAT(C18,"-",$B$4,"-",$L$6),Colocações!$A:$G,7,FALSE),"0")</f>
        <v>0</v>
      </c>
      <c r="M18" s="7">
        <f>MIN(F18:L18)-MIN(F18:L18)</f>
        <v>0</v>
      </c>
    </row>
    <row r="19" spans="2:13" x14ac:dyDescent="0.25">
      <c r="B19" s="2" t="s">
        <v>279</v>
      </c>
      <c r="C19" s="4" t="s">
        <v>257</v>
      </c>
      <c r="D19" s="4" t="s">
        <v>47</v>
      </c>
      <c r="E19" s="4">
        <f>SUM(F19:L19)-M19</f>
        <v>0</v>
      </c>
      <c r="F19" s="5" t="str">
        <f>IFERROR(VLOOKUP(_xlfn.CONCAT(C19,"-",$B$4,"-",$F$6),Colocações!$A:$G,7,FALSE),"0")</f>
        <v>0</v>
      </c>
      <c r="G19" s="5">
        <f>IFERROR(VLOOKUP(_xlfn.CONCAT(C19,"-",$B$4,"-",$G$6),Colocações!$A:$G,7,FALSE),"0")</f>
        <v>0</v>
      </c>
      <c r="H19" s="5" t="str">
        <f>IFERROR(VLOOKUP(_xlfn.CONCAT(C19,"-",$B$4,"-",$H$6),Colocações!$A:$G,7,FALSE),"0")</f>
        <v>0</v>
      </c>
      <c r="I19" s="5" t="str">
        <f>IFERROR(VLOOKUP(_xlfn.CONCAT(C19,"-",$B$4,"-",$I$6),Colocações!$A:$G,7,FALSE),"0")</f>
        <v>0</v>
      </c>
      <c r="J19" s="5" t="str">
        <f>IFERROR(VLOOKUP(_xlfn.CONCAT(C19,"-",$B$4,"-",$J$6),Colocações!$A:$G,7,FALSE),"0")</f>
        <v>0</v>
      </c>
      <c r="K19" s="5" t="str">
        <f>IFERROR(VLOOKUP(_xlfn.CONCAT(C19,"-",$B$4,"-",$K$6),Colocações!$A:$G,7,FALSE),"0")</f>
        <v>0</v>
      </c>
      <c r="L19" s="5" t="str">
        <f>IFERROR(VLOOKUP(_xlfn.CONCAT(C19,"-",$B$4,"-",$L$6),Colocações!$A:$G,7,FALSE),"0")</f>
        <v>0</v>
      </c>
      <c r="M19" s="7">
        <f>MIN(F19:L19)-MIN(F19:L19)</f>
        <v>0</v>
      </c>
    </row>
    <row r="20" spans="2:13" x14ac:dyDescent="0.25">
      <c r="B20" s="2" t="s">
        <v>279</v>
      </c>
      <c r="C20" s="4" t="s">
        <v>101</v>
      </c>
      <c r="D20" s="4" t="s">
        <v>53</v>
      </c>
      <c r="E20" s="4">
        <f>SUM(F20:L20)-M20</f>
        <v>0</v>
      </c>
      <c r="F20" s="5">
        <f>IFERROR(VLOOKUP(_xlfn.CONCAT(C20,"-",$B$4,"-",$F$6),Colocações!$A:$G,7,FALSE),"0")</f>
        <v>0</v>
      </c>
      <c r="G20" s="5" t="str">
        <f>IFERROR(VLOOKUP(_xlfn.CONCAT(C20,"-",$B$4,"-",$G$6),Colocações!$A:$G,7,FALSE),"0")</f>
        <v>0</v>
      </c>
      <c r="H20" s="5">
        <f>IFERROR(VLOOKUP(_xlfn.CONCAT(C20,"-",$B$4,"-",$H$6),Colocações!$A:$G,7,FALSE),"0")</f>
        <v>0</v>
      </c>
      <c r="I20" s="5" t="str">
        <f>IFERROR(VLOOKUP(_xlfn.CONCAT(C20,"-",$B$4,"-",$I$6),Colocações!$A:$G,7,FALSE),"0")</f>
        <v>0</v>
      </c>
      <c r="J20" s="5" t="str">
        <f>IFERROR(VLOOKUP(_xlfn.CONCAT(C20,"-",$B$4,"-",$J$6),Colocações!$A:$G,7,FALSE),"0")</f>
        <v>0</v>
      </c>
      <c r="K20" s="5" t="str">
        <f>IFERROR(VLOOKUP(_xlfn.CONCAT(C20,"-",$B$4,"-",$K$6),Colocações!$A:$G,7,FALSE),"0")</f>
        <v>0</v>
      </c>
      <c r="L20" s="5" t="str">
        <f>IFERROR(VLOOKUP(_xlfn.CONCAT(C20,"-",$B$4,"-",$L$6),Colocações!$A:$G,7,FALSE),"0")</f>
        <v>0</v>
      </c>
      <c r="M20" s="7">
        <f>MIN(F20:L20)-MIN(F20:L20)</f>
        <v>0</v>
      </c>
    </row>
    <row r="21" spans="2:13" x14ac:dyDescent="0.25">
      <c r="B21" s="2" t="s">
        <v>279</v>
      </c>
      <c r="C21" s="4" t="s">
        <v>87</v>
      </c>
      <c r="D21" s="4" t="s">
        <v>27</v>
      </c>
      <c r="E21" s="4">
        <f>SUM(F21:L21)-M21</f>
        <v>0</v>
      </c>
      <c r="F21" s="5">
        <f>IFERROR(VLOOKUP(_xlfn.CONCAT(C21,"-",$B$4,"-",$F$6),Colocações!$A:$G,7,FALSE),"0")</f>
        <v>0</v>
      </c>
      <c r="G21" s="5" t="str">
        <f>IFERROR(VLOOKUP(_xlfn.CONCAT(C21,"-",$B$4,"-",$G$6),Colocações!$A:$G,7,FALSE),"0")</f>
        <v>0</v>
      </c>
      <c r="H21" s="5" t="str">
        <f>IFERROR(VLOOKUP(_xlfn.CONCAT(C21,"-",$B$4,"-",$H$6),Colocações!$A:$G,7,FALSE),"0")</f>
        <v>0</v>
      </c>
      <c r="I21" s="5" t="str">
        <f>IFERROR(VLOOKUP(_xlfn.CONCAT(C21,"-",$B$4,"-",$I$6),Colocações!$A:$G,7,FALSE),"0")</f>
        <v>0</v>
      </c>
      <c r="J21" s="5" t="str">
        <f>IFERROR(VLOOKUP(_xlfn.CONCAT(C21,"-",$B$4,"-",$J$6),Colocações!$A:$G,7,FALSE),"0")</f>
        <v>0</v>
      </c>
      <c r="K21" s="5" t="str">
        <f>IFERROR(VLOOKUP(_xlfn.CONCAT(C21,"-",$B$4,"-",$K$6),Colocações!$A:$G,7,FALSE),"0")</f>
        <v>0</v>
      </c>
      <c r="L21" s="5" t="str">
        <f>IFERROR(VLOOKUP(_xlfn.CONCAT(C21,"-",$B$4,"-",$L$6),Colocações!$A:$G,7,FALSE),"0")</f>
        <v>0</v>
      </c>
      <c r="M21" s="7">
        <f>MIN(F21:L21)-MIN(F21:L21)</f>
        <v>0</v>
      </c>
    </row>
    <row r="22" spans="2:13" x14ac:dyDescent="0.25">
      <c r="B22" s="2" t="s">
        <v>279</v>
      </c>
      <c r="C22" s="4" t="s">
        <v>156</v>
      </c>
      <c r="D22" s="4" t="s">
        <v>27</v>
      </c>
      <c r="E22" s="4">
        <f>SUM(F22:L22)-M22</f>
        <v>0</v>
      </c>
      <c r="F22" s="5">
        <f>IFERROR(VLOOKUP(_xlfn.CONCAT(C22,"-",$B$4,"-",$F$6),Colocações!$A:$G,7,FALSE),"0")</f>
        <v>0</v>
      </c>
      <c r="G22" s="5" t="str">
        <f>IFERROR(VLOOKUP(_xlfn.CONCAT(C22,"-",$B$4,"-",$G$6),Colocações!$A:$G,7,FALSE),"0")</f>
        <v>0</v>
      </c>
      <c r="H22" s="5" t="str">
        <f>IFERROR(VLOOKUP(_xlfn.CONCAT(C22,"-",$B$4,"-",$H$6),Colocações!$A:$G,7,FALSE),"0")</f>
        <v>0</v>
      </c>
      <c r="I22" s="5" t="str">
        <f>IFERROR(VLOOKUP(_xlfn.CONCAT(C22,"-",$B$4,"-",$I$6),Colocações!$A:$G,7,FALSE),"0")</f>
        <v>0</v>
      </c>
      <c r="J22" s="5" t="str">
        <f>IFERROR(VLOOKUP(_xlfn.CONCAT(C22,"-",$B$4,"-",$J$6),Colocações!$A:$G,7,FALSE),"0")</f>
        <v>0</v>
      </c>
      <c r="K22" s="5" t="str">
        <f>IFERROR(VLOOKUP(_xlfn.CONCAT(C22,"-",$B$4,"-",$K$6),Colocações!$A:$G,7,FALSE),"0")</f>
        <v>0</v>
      </c>
      <c r="L22" s="5" t="str">
        <f>IFERROR(VLOOKUP(_xlfn.CONCAT(C22,"-",$B$4,"-",$L$6),Colocações!$A:$G,7,FALSE),"0")</f>
        <v>0</v>
      </c>
      <c r="M22" s="7">
        <f>MIN(F22:L22)-MIN(F22:L22)</f>
        <v>0</v>
      </c>
    </row>
    <row r="23" spans="2:13" x14ac:dyDescent="0.25">
      <c r="B23" s="2" t="s">
        <v>279</v>
      </c>
      <c r="C23" s="4" t="s">
        <v>143</v>
      </c>
      <c r="D23" s="4" t="s">
        <v>73</v>
      </c>
      <c r="E23" s="4">
        <f>SUM(F23:L23)-M23</f>
        <v>0</v>
      </c>
      <c r="F23" s="5">
        <f>IFERROR(VLOOKUP(_xlfn.CONCAT(C23,"-",$B$4,"-",$F$6),Colocações!$A:$G,7,FALSE),"0")</f>
        <v>0</v>
      </c>
      <c r="G23" s="5" t="str">
        <f>IFERROR(VLOOKUP(_xlfn.CONCAT(C23,"-",$B$4,"-",$G$6),Colocações!$A:$G,7,FALSE),"0")</f>
        <v>0</v>
      </c>
      <c r="H23" s="5">
        <f>IFERROR(VLOOKUP(_xlfn.CONCAT(C23,"-",$B$4,"-",$H$6),Colocações!$A:$G,7,FALSE),"0")</f>
        <v>0</v>
      </c>
      <c r="I23" s="5" t="str">
        <f>IFERROR(VLOOKUP(_xlfn.CONCAT(C23,"-",$B$4,"-",$I$6),Colocações!$A:$G,7,FALSE),"0")</f>
        <v>0</v>
      </c>
      <c r="J23" s="5" t="str">
        <f>IFERROR(VLOOKUP(_xlfn.CONCAT(C23,"-",$B$4,"-",$J$6),Colocações!$A:$G,7,FALSE),"0")</f>
        <v>0</v>
      </c>
      <c r="K23" s="5" t="str">
        <f>IFERROR(VLOOKUP(_xlfn.CONCAT(C23,"-",$B$4,"-",$K$6),Colocações!$A:$G,7,FALSE),"0")</f>
        <v>0</v>
      </c>
      <c r="L23" s="5" t="str">
        <f>IFERROR(VLOOKUP(_xlfn.CONCAT(C23,"-",$B$4,"-",$L$6),Colocações!$A:$G,7,FALSE),"0")</f>
        <v>0</v>
      </c>
      <c r="M23" s="7">
        <f>MIN(F23:L23)-MIN(F23:L23)</f>
        <v>0</v>
      </c>
    </row>
    <row r="24" spans="2:13" x14ac:dyDescent="0.25">
      <c r="B24" s="2" t="s">
        <v>279</v>
      </c>
      <c r="C24" s="4" t="s">
        <v>256</v>
      </c>
      <c r="D24" s="4" t="s">
        <v>47</v>
      </c>
      <c r="E24" s="4">
        <f>SUM(F24:L24)-M24</f>
        <v>0</v>
      </c>
      <c r="F24" s="5" t="str">
        <f>IFERROR(VLOOKUP(_xlfn.CONCAT(C24,"-",$B$4,"-",$F$6),Colocações!$A:$G,7,FALSE),"0")</f>
        <v>0</v>
      </c>
      <c r="G24" s="5" t="str">
        <f>IFERROR(VLOOKUP(_xlfn.CONCAT(C24,"-",$B$4,"-",$G$6),Colocações!$A:$G,7,FALSE),"0")</f>
        <v>0</v>
      </c>
      <c r="H24" s="5">
        <f>IFERROR(VLOOKUP(_xlfn.CONCAT(C24,"-",$B$4,"-",$H$6),Colocações!$A:$G,7,FALSE),"0")</f>
        <v>0</v>
      </c>
      <c r="I24" s="5" t="str">
        <f>IFERROR(VLOOKUP(_xlfn.CONCAT(C24,"-",$B$4,"-",$I$6),Colocações!$A:$G,7,FALSE),"0")</f>
        <v>0</v>
      </c>
      <c r="J24" s="5" t="str">
        <f>IFERROR(VLOOKUP(_xlfn.CONCAT(C24,"-",$B$4,"-",$J$6),Colocações!$A:$G,7,FALSE),"0")</f>
        <v>0</v>
      </c>
      <c r="K24" s="5" t="str">
        <f>IFERROR(VLOOKUP(_xlfn.CONCAT(C24,"-",$B$4,"-",$K$6),Colocações!$A:$G,7,FALSE),"0")</f>
        <v>0</v>
      </c>
      <c r="L24" s="5" t="str">
        <f>IFERROR(VLOOKUP(_xlfn.CONCAT(C24,"-",$B$4,"-",$L$6),Colocações!$A:$G,7,FALSE),"0")</f>
        <v>0</v>
      </c>
      <c r="M24" s="7">
        <f>MIN(F24:L24)-MIN(F24:L24)</f>
        <v>0</v>
      </c>
    </row>
    <row r="25" spans="2:13" x14ac:dyDescent="0.25">
      <c r="C25"/>
      <c r="D25"/>
      <c r="E25"/>
      <c r="F25"/>
      <c r="G25"/>
      <c r="H25"/>
      <c r="I25"/>
      <c r="J25"/>
      <c r="K25"/>
      <c r="L25"/>
      <c r="M25"/>
    </row>
    <row r="26" spans="2:13" x14ac:dyDescent="0.25">
      <c r="C26"/>
      <c r="D26"/>
      <c r="E26"/>
      <c r="F26"/>
      <c r="G26"/>
      <c r="H26"/>
      <c r="I26"/>
      <c r="J26"/>
      <c r="K26"/>
      <c r="L26"/>
      <c r="M26"/>
    </row>
    <row r="27" spans="2:13" x14ac:dyDescent="0.25">
      <c r="C27"/>
      <c r="D27"/>
      <c r="E27"/>
      <c r="F27"/>
      <c r="G27"/>
      <c r="H27"/>
      <c r="I27"/>
      <c r="J27"/>
      <c r="K27"/>
      <c r="L27"/>
      <c r="M27"/>
    </row>
    <row r="28" spans="2:13" x14ac:dyDescent="0.25">
      <c r="C28"/>
      <c r="D28"/>
      <c r="E28"/>
      <c r="F28"/>
      <c r="G28"/>
      <c r="H28"/>
      <c r="I28"/>
      <c r="J28"/>
      <c r="K28"/>
      <c r="L28"/>
      <c r="M28"/>
    </row>
    <row r="29" spans="2:13" x14ac:dyDescent="0.25">
      <c r="C29"/>
      <c r="D29"/>
      <c r="E29"/>
      <c r="F29"/>
      <c r="G29"/>
      <c r="H29"/>
      <c r="I29"/>
      <c r="J29"/>
      <c r="K29"/>
      <c r="L29"/>
      <c r="M29"/>
    </row>
    <row r="30" spans="2:13" x14ac:dyDescent="0.25">
      <c r="C30"/>
      <c r="D30"/>
      <c r="E30"/>
      <c r="F30"/>
      <c r="G30"/>
      <c r="H30"/>
      <c r="I30"/>
      <c r="J30"/>
      <c r="K30"/>
      <c r="L30"/>
      <c r="M30"/>
    </row>
    <row r="31" spans="2:13" x14ac:dyDescent="0.25">
      <c r="C31"/>
      <c r="D31"/>
      <c r="E31"/>
      <c r="F31"/>
      <c r="G31"/>
      <c r="H31"/>
      <c r="I31"/>
      <c r="J31"/>
      <c r="K31"/>
      <c r="L31"/>
      <c r="M31"/>
    </row>
    <row r="32" spans="2:13" x14ac:dyDescent="0.25">
      <c r="C32"/>
      <c r="D32"/>
      <c r="E32"/>
      <c r="F32"/>
      <c r="G32"/>
      <c r="H32"/>
      <c r="I32"/>
      <c r="J32"/>
      <c r="K32"/>
      <c r="L32"/>
      <c r="M32"/>
    </row>
    <row r="33" spans="3:13" x14ac:dyDescent="0.25">
      <c r="C33"/>
      <c r="D33"/>
      <c r="E33"/>
      <c r="F33"/>
      <c r="G33"/>
      <c r="H33"/>
      <c r="I33"/>
      <c r="J33"/>
      <c r="K33"/>
      <c r="L33"/>
      <c r="M33"/>
    </row>
    <row r="34" spans="3:13" x14ac:dyDescent="0.25">
      <c r="C34"/>
      <c r="D34"/>
      <c r="E34"/>
      <c r="F34"/>
      <c r="G34"/>
      <c r="H34"/>
      <c r="I34"/>
      <c r="J34"/>
      <c r="K34"/>
      <c r="L34"/>
      <c r="M34"/>
    </row>
    <row r="35" spans="3:13" x14ac:dyDescent="0.25">
      <c r="C35"/>
      <c r="D35"/>
    </row>
    <row r="36" spans="3:13" x14ac:dyDescent="0.25">
      <c r="C36"/>
      <c r="D36"/>
    </row>
  </sheetData>
  <sortState xmlns:xlrd2="http://schemas.microsoft.com/office/spreadsheetml/2017/richdata2" ref="B7:M24">
    <sortCondition descending="1" ref="E7:E24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B864D-143B-4CD3-B8A2-3063C7D8FC57}">
  <dimension ref="B1:M34"/>
  <sheetViews>
    <sheetView topLeftCell="B2" workbookViewId="0">
      <selection activeCell="B2" sqref="B2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2.7109375" style="1" bestFit="1" customWidth="1"/>
    <col min="4" max="4" width="46.425781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8" t="s">
        <v>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22" t="s">
        <v>237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1" t="s">
        <v>22</v>
      </c>
      <c r="G6" s="20" t="s">
        <v>245</v>
      </c>
      <c r="H6" s="5" t="s">
        <v>283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107</v>
      </c>
      <c r="D7" s="4" t="s">
        <v>47</v>
      </c>
      <c r="E7" s="4">
        <f>SUM(F7:L7)-M7</f>
        <v>560</v>
      </c>
      <c r="F7" s="5">
        <f>IFERROR(VLOOKUP(_xlfn.CONCAT(C7,"-",$B$4,"-",$F$6),Colocações!$A:$G,7,FALSE),"0")</f>
        <v>200</v>
      </c>
      <c r="G7" s="5">
        <f>IFERROR(VLOOKUP(_xlfn.CONCAT(C7,"-",$B$4,"-",$G$6),Colocações!$A:$G,7,FALSE),"0")</f>
        <v>160</v>
      </c>
      <c r="H7" s="5">
        <f>IFERROR(VLOOKUP(_xlfn.CONCAT(C7,"-",$B$4,"-",$H$6),Colocações!$A:$G,7,FALSE),"0")</f>
        <v>200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4" t="s">
        <v>79</v>
      </c>
      <c r="D8" s="4" t="s">
        <v>61</v>
      </c>
      <c r="E8" s="4">
        <f>SUM(F8:L8)-M8</f>
        <v>520</v>
      </c>
      <c r="F8" s="5">
        <f>IFERROR(VLOOKUP(_xlfn.CONCAT(C8,"-",$B$4,"-",$F$6),Colocações!$A:$G,7,FALSE),"0")</f>
        <v>160</v>
      </c>
      <c r="G8" s="5">
        <f>IFERROR(VLOOKUP(_xlfn.CONCAT(C8,"-",$B$4,"-",$G$6),Colocações!$A:$G,7,FALSE),"0")</f>
        <v>200</v>
      </c>
      <c r="H8" s="5">
        <f>IFERROR(VLOOKUP(_xlfn.CONCAT(C8,"-",$B$4,"-",$H$6),Colocações!$A:$G,7,FALSE),"0")</f>
        <v>160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4" t="s">
        <v>98</v>
      </c>
      <c r="D9" s="4" t="s">
        <v>73</v>
      </c>
      <c r="E9" s="4">
        <f>SUM(F9:L9)-M9</f>
        <v>240</v>
      </c>
      <c r="F9" s="5">
        <f>IFERROR(VLOOKUP(_xlfn.CONCAT(C9,"-",$B$4,"-",$F$6),Colocações!$A:$G,7,FALSE),"0")</f>
        <v>120</v>
      </c>
      <c r="G9" s="5">
        <f>IFERROR(VLOOKUP(_xlfn.CONCAT(C9,"-",$B$4,"-",$G$6),Colocações!$A:$G,7,FALSE),"0")</f>
        <v>120</v>
      </c>
      <c r="H9" s="5">
        <f>IFERROR(VLOOKUP(_xlfn.CONCAT(C9,"-",$B$4,"-",$H$6),Colocações!$A:$G,7,FALSE),"0")</f>
        <v>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7</v>
      </c>
      <c r="C10" s="4" t="s">
        <v>106</v>
      </c>
      <c r="D10" s="4" t="s">
        <v>53</v>
      </c>
      <c r="E10" s="4">
        <f>SUM(F10:L10)-M10</f>
        <v>240</v>
      </c>
      <c r="F10" s="5">
        <f>IFERROR(VLOOKUP(_xlfn.CONCAT(C10,"-",$B$4,"-",$F$6),Colocações!$A:$G,7,FALSE),"0")</f>
        <v>60</v>
      </c>
      <c r="G10" s="5">
        <f>IFERROR(VLOOKUP(_xlfn.CONCAT(C10,"-",$B$4,"-",$G$6),Colocações!$A:$G,7,FALSE),"0")</f>
        <v>120</v>
      </c>
      <c r="H10" s="5">
        <f>IFERROR(VLOOKUP(_xlfn.CONCAT(C10,"-",$B$4,"-",$H$6),Colocações!$A:$G,7,FALSE),"0")</f>
        <v>60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 t="s">
        <v>8</v>
      </c>
      <c r="C11" s="4" t="s">
        <v>105</v>
      </c>
      <c r="D11" s="4" t="s">
        <v>53</v>
      </c>
      <c r="E11" s="4">
        <f>SUM(F11:L11)-M11</f>
        <v>120</v>
      </c>
      <c r="F11" s="5">
        <f>IFERROR(VLOOKUP(_xlfn.CONCAT(C11,"-",$B$4,"-",$F$6),Colocações!$A:$G,7,FALSE),"0")</f>
        <v>120</v>
      </c>
      <c r="G11" s="5" t="str">
        <f>IFERROR(VLOOKUP(_xlfn.CONCAT(C11,"-",$B$4,"-",$G$6),Colocações!$A:$G,7,FALSE),"0")</f>
        <v>0</v>
      </c>
      <c r="H11" s="5" t="str">
        <f>IFERROR(VLOOKUP(_xlfn.CONCAT(C11,"-",$B$4,"-",$H$6),Colocações!$A:$G,7,FALSE),"0")</f>
        <v>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>MIN(F11:L11)-MIN(F11:L11)</f>
        <v>0</v>
      </c>
    </row>
    <row r="12" spans="2:13" x14ac:dyDescent="0.25">
      <c r="B12" s="2" t="s">
        <v>8</v>
      </c>
      <c r="C12" s="4" t="s">
        <v>139</v>
      </c>
      <c r="D12" s="4" t="s">
        <v>30</v>
      </c>
      <c r="E12" s="4">
        <f>SUM(F12:L12)-M12</f>
        <v>120</v>
      </c>
      <c r="F12" s="5">
        <f>IFERROR(VLOOKUP(_xlfn.CONCAT(C12,"-",$B$4,"-",$F$6),Colocações!$A:$G,7,FALSE),"0")</f>
        <v>0</v>
      </c>
      <c r="G12" s="5">
        <f>IFERROR(VLOOKUP(_xlfn.CONCAT(C12,"-",$B$4,"-",$G$6),Colocações!$A:$G,7,FALSE),"0")</f>
        <v>60</v>
      </c>
      <c r="H12" s="5">
        <f>IFERROR(VLOOKUP(_xlfn.CONCAT(C12,"-",$B$4,"-",$H$6),Colocações!$A:$G,7,FALSE),"0")</f>
        <v>60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>MIN(F12:L12)-MIN(F12:L12)</f>
        <v>0</v>
      </c>
    </row>
    <row r="13" spans="2:13" x14ac:dyDescent="0.25">
      <c r="B13" s="2" t="s">
        <v>8</v>
      </c>
      <c r="C13" s="4" t="s">
        <v>131</v>
      </c>
      <c r="D13" s="4" t="s">
        <v>61</v>
      </c>
      <c r="E13" s="4">
        <f>SUM(F13:L13)-M13</f>
        <v>120</v>
      </c>
      <c r="F13" s="5">
        <f>IFERROR(VLOOKUP(_xlfn.CONCAT(C13,"-",$B$4,"-",$F$6),Colocações!$A:$G,7,FALSE),"0")</f>
        <v>0</v>
      </c>
      <c r="G13" s="5" t="str">
        <f>IFERROR(VLOOKUP(_xlfn.CONCAT(C13,"-",$B$4,"-",$G$6),Colocações!$A:$G,7,FALSE),"0")</f>
        <v>0</v>
      </c>
      <c r="H13" s="5">
        <f>IFERROR(VLOOKUP(_xlfn.CONCAT(C13,"-",$B$4,"-",$H$6),Colocações!$A:$G,7,FALSE),"0")</f>
        <v>120</v>
      </c>
      <c r="I13" s="5" t="str">
        <f>IFERROR(VLOOKUP(_xlfn.CONCAT(C13,"-",$B$4,"-",$I$6),Colocações!$A:$G,7,FALSE),"0")</f>
        <v>0</v>
      </c>
      <c r="J13" s="5" t="str">
        <f>IFERROR(VLOOKUP(_xlfn.CONCAT(C13,"-",$B$4,"-",$J$6),Colocações!$A:$G,7,FALSE),"0")</f>
        <v>0</v>
      </c>
      <c r="K13" s="5" t="str">
        <f>IFERROR(VLOOKUP(_xlfn.CONCAT(C13,"-",$B$4,"-",$K$6),Colocações!$A:$G,7,FALSE),"0")</f>
        <v>0</v>
      </c>
      <c r="L13" s="5" t="str">
        <f>IFERROR(VLOOKUP(_xlfn.CONCAT(C13,"-",$B$4,"-",$L$6),Colocações!$A:$G,7,FALSE),"0")</f>
        <v>0</v>
      </c>
      <c r="M13" s="7">
        <f>MIN(F13:L13)-MIN(F13:L13)</f>
        <v>0</v>
      </c>
    </row>
    <row r="14" spans="2:13" x14ac:dyDescent="0.25">
      <c r="B14" s="2" t="s">
        <v>8</v>
      </c>
      <c r="C14" s="21" t="s">
        <v>312</v>
      </c>
      <c r="D14" s="21" t="s">
        <v>53</v>
      </c>
      <c r="E14" s="4">
        <f>SUM(F14:L14)-M14</f>
        <v>120</v>
      </c>
      <c r="F14" s="5" t="str">
        <f>IFERROR(VLOOKUP(_xlfn.CONCAT(C14,"-",$B$4,"-",$F$6),Colocações!$A:$G,7,FALSE),"0")</f>
        <v>0</v>
      </c>
      <c r="G14" s="5" t="str">
        <f>IFERROR(VLOOKUP(_xlfn.CONCAT(C14,"-",$B$4,"-",$G$6),Colocações!$A:$G,7,FALSE),"0")</f>
        <v>0</v>
      </c>
      <c r="H14" s="5">
        <f>IFERROR(VLOOKUP(_xlfn.CONCAT(C14,"-",$B$4,"-",$H$6),Colocações!$A:$G,7,FALSE),"0")</f>
        <v>120</v>
      </c>
      <c r="I14" s="5" t="str">
        <f>IFERROR(VLOOKUP(_xlfn.CONCAT(C14,"-",$B$4,"-",$I$6),Colocações!$A:$G,7,FALSE),"0")</f>
        <v>0</v>
      </c>
      <c r="J14" s="5" t="str">
        <f>IFERROR(VLOOKUP(_xlfn.CONCAT(C14,"-",$B$4,"-",$J$6),Colocações!$A:$G,7,FALSE),"0")</f>
        <v>0</v>
      </c>
      <c r="K14" s="5" t="str">
        <f>IFERROR(VLOOKUP(_xlfn.CONCAT(C14,"-",$B$4,"-",$K$6),Colocações!$A:$G,7,FALSE),"0")</f>
        <v>0</v>
      </c>
      <c r="L14" s="5" t="str">
        <f>IFERROR(VLOOKUP(_xlfn.CONCAT(C14,"-",$B$4,"-",$L$6),Colocações!$A:$G,7,FALSE),"0")</f>
        <v>0</v>
      </c>
      <c r="M14" s="7">
        <f>MIN(F14:L14)-MIN(F14:L14)</f>
        <v>0</v>
      </c>
    </row>
    <row r="15" spans="2:13" x14ac:dyDescent="0.25">
      <c r="B15" s="2" t="s">
        <v>10</v>
      </c>
      <c r="C15" s="4" t="s">
        <v>130</v>
      </c>
      <c r="D15" s="4" t="s">
        <v>30</v>
      </c>
      <c r="E15" s="4">
        <f>SUM(F15:L15)-M15</f>
        <v>60</v>
      </c>
      <c r="F15" s="5" t="str">
        <f>IFERROR(VLOOKUP(_xlfn.CONCAT(C15,"-",$B$4,"-",$F$6),Colocações!$A:$G,7,FALSE),"0")</f>
        <v>0</v>
      </c>
      <c r="G15" s="5">
        <f>IFERROR(VLOOKUP(_xlfn.CONCAT(C15,"-",$B$4,"-",$G$6),Colocações!$A:$G,7,FALSE),"0")</f>
        <v>60</v>
      </c>
      <c r="H15" s="5">
        <f>IFERROR(VLOOKUP(_xlfn.CONCAT(C15,"-",$B$4,"-",$H$6),Colocações!$A:$G,7,FALSE),"0")</f>
        <v>0</v>
      </c>
      <c r="I15" s="5" t="str">
        <f>IFERROR(VLOOKUP(_xlfn.CONCAT(C15,"-",$B$4,"-",$I$6),Colocações!$A:$G,7,FALSE),"0")</f>
        <v>0</v>
      </c>
      <c r="J15" s="5" t="str">
        <f>IFERROR(VLOOKUP(_xlfn.CONCAT(C15,"-",$B$4,"-",$J$6),Colocações!$A:$G,7,FALSE),"0")</f>
        <v>0</v>
      </c>
      <c r="K15" s="5" t="str">
        <f>IFERROR(VLOOKUP(_xlfn.CONCAT(C15,"-",$B$4,"-",$K$6),Colocações!$A:$G,7,FALSE),"0")</f>
        <v>0</v>
      </c>
      <c r="L15" s="5" t="str">
        <f>IFERROR(VLOOKUP(_xlfn.CONCAT(C15,"-",$B$4,"-",$L$6),Colocações!$A:$G,7,FALSE),"0")</f>
        <v>0</v>
      </c>
      <c r="M15" s="7">
        <f>MIN(F15:L15)-MIN(F15:L15)</f>
        <v>0</v>
      </c>
    </row>
    <row r="16" spans="2:13" x14ac:dyDescent="0.25">
      <c r="B16" s="2" t="s">
        <v>10</v>
      </c>
      <c r="C16" s="4" t="s">
        <v>133</v>
      </c>
      <c r="D16" s="4" t="s">
        <v>47</v>
      </c>
      <c r="E16" s="4">
        <f>SUM(F16:L16)-M16</f>
        <v>60</v>
      </c>
      <c r="F16" s="5">
        <f>IFERROR(VLOOKUP(_xlfn.CONCAT(C16,"-",$B$4,"-",$F$6),Colocações!$A:$G,7,FALSE),"0")</f>
        <v>0</v>
      </c>
      <c r="G16" s="5">
        <f>IFERROR(VLOOKUP(_xlfn.CONCAT(C16,"-",$B$4,"-",$G$6),Colocações!$A:$G,7,FALSE),"0")</f>
        <v>60</v>
      </c>
      <c r="H16" s="5">
        <f>IFERROR(VLOOKUP(_xlfn.CONCAT(C16,"-",$B$4,"-",$H$6),Colocações!$A:$G,7,FALSE),"0")</f>
        <v>0</v>
      </c>
      <c r="I16" s="5" t="str">
        <f>IFERROR(VLOOKUP(_xlfn.CONCAT(C16,"-",$B$4,"-",$I$6),Colocações!$A:$G,7,FALSE),"0")</f>
        <v>0</v>
      </c>
      <c r="J16" s="5" t="str">
        <f>IFERROR(VLOOKUP(_xlfn.CONCAT(C16,"-",$B$4,"-",$J$6),Colocações!$A:$G,7,FALSE),"0")</f>
        <v>0</v>
      </c>
      <c r="K16" s="5" t="str">
        <f>IFERROR(VLOOKUP(_xlfn.CONCAT(C16,"-",$B$4,"-",$K$6),Colocações!$A:$G,7,FALSE),"0")</f>
        <v>0</v>
      </c>
      <c r="L16" s="5" t="str">
        <f>IFERROR(VLOOKUP(_xlfn.CONCAT(C16,"-",$B$4,"-",$L$6),Colocações!$A:$G,7,FALSE),"0")</f>
        <v>0</v>
      </c>
      <c r="M16" s="7">
        <f>MIN(F16:L16)-MIN(F16:L16)</f>
        <v>0</v>
      </c>
    </row>
    <row r="17" spans="2:13" x14ac:dyDescent="0.25">
      <c r="B17" s="2" t="s">
        <v>10</v>
      </c>
      <c r="C17" s="4" t="s">
        <v>168</v>
      </c>
      <c r="D17" s="4" t="s">
        <v>73</v>
      </c>
      <c r="E17" s="4">
        <f>SUM(F17:L17)-M17</f>
        <v>60</v>
      </c>
      <c r="F17" s="5">
        <f>IFERROR(VLOOKUP(_xlfn.CONCAT(C17,"-",$B$4,"-",$F$6),Colocações!$A:$G,7,FALSE),"0")</f>
        <v>60</v>
      </c>
      <c r="G17" s="5" t="str">
        <f>IFERROR(VLOOKUP(_xlfn.CONCAT(C17,"-",$B$4,"-",$G$6),Colocações!$A:$G,7,FALSE),"0")</f>
        <v>0</v>
      </c>
      <c r="H17" s="5">
        <f>IFERROR(VLOOKUP(_xlfn.CONCAT(C17,"-",$B$4,"-",$H$6),Colocações!$A:$G,7,FALSE),"0")</f>
        <v>0</v>
      </c>
      <c r="I17" s="5" t="str">
        <f>IFERROR(VLOOKUP(_xlfn.CONCAT(C17,"-",$B$4,"-",$I$6),Colocações!$A:$G,7,FALSE),"0")</f>
        <v>0</v>
      </c>
      <c r="J17" s="5" t="str">
        <f>IFERROR(VLOOKUP(_xlfn.CONCAT(C17,"-",$B$4,"-",$J$6),Colocações!$A:$G,7,FALSE),"0")</f>
        <v>0</v>
      </c>
      <c r="K17" s="5" t="str">
        <f>IFERROR(VLOOKUP(_xlfn.CONCAT(C17,"-",$B$4,"-",$K$6),Colocações!$A:$G,7,FALSE),"0")</f>
        <v>0</v>
      </c>
      <c r="L17" s="5" t="str">
        <f>IFERROR(VLOOKUP(_xlfn.CONCAT(C17,"-",$B$4,"-",$L$6),Colocações!$A:$G,7,FALSE),"0")</f>
        <v>0</v>
      </c>
      <c r="M17" s="7">
        <f>MIN(F17:L17)-MIN(F17:L17)</f>
        <v>0</v>
      </c>
    </row>
    <row r="18" spans="2:13" x14ac:dyDescent="0.25">
      <c r="B18" s="2" t="s">
        <v>280</v>
      </c>
      <c r="C18" s="4" t="s">
        <v>125</v>
      </c>
      <c r="D18" s="4" t="s">
        <v>36</v>
      </c>
      <c r="E18" s="4">
        <f>SUM(F18:L18)-M18</f>
        <v>0</v>
      </c>
      <c r="F18" s="5">
        <f>IFERROR(VLOOKUP(_xlfn.CONCAT(C18,"-",$B$4,"-",$F$6),Colocações!$A:$G,7,FALSE),"0")</f>
        <v>0</v>
      </c>
      <c r="G18" s="5" t="str">
        <f>IFERROR(VLOOKUP(_xlfn.CONCAT(C18,"-",$B$4,"-",$G$6),Colocações!$A:$G,7,FALSE),"0")</f>
        <v>0</v>
      </c>
      <c r="H18" s="5" t="str">
        <f>IFERROR(VLOOKUP(_xlfn.CONCAT(C18,"-",$B$4,"-",$H$6),Colocações!$A:$G,7,FALSE),"0")</f>
        <v>0</v>
      </c>
      <c r="I18" s="5" t="str">
        <f>IFERROR(VLOOKUP(_xlfn.CONCAT(C18,"-",$B$4,"-",$I$6),Colocações!$A:$G,7,FALSE),"0")</f>
        <v>0</v>
      </c>
      <c r="J18" s="5" t="str">
        <f>IFERROR(VLOOKUP(_xlfn.CONCAT(C18,"-",$B$4,"-",$J$6),Colocações!$A:$G,7,FALSE),"0")</f>
        <v>0</v>
      </c>
      <c r="K18" s="5" t="str">
        <f>IFERROR(VLOOKUP(_xlfn.CONCAT(C18,"-",$B$4,"-",$K$6),Colocações!$A:$G,7,FALSE),"0")</f>
        <v>0</v>
      </c>
      <c r="L18" s="5" t="str">
        <f>IFERROR(VLOOKUP(_xlfn.CONCAT(C18,"-",$B$4,"-",$L$6),Colocações!$A:$G,7,FALSE),"0")</f>
        <v>0</v>
      </c>
      <c r="M18" s="7">
        <f>MIN(F18:L18)-MIN(F18:L18)</f>
        <v>0</v>
      </c>
    </row>
    <row r="19" spans="2:13" x14ac:dyDescent="0.25">
      <c r="C19"/>
      <c r="D19"/>
      <c r="E19"/>
      <c r="F19"/>
      <c r="G19"/>
      <c r="H19"/>
      <c r="I19"/>
      <c r="J19"/>
      <c r="K19"/>
      <c r="L19"/>
      <c r="M19"/>
    </row>
    <row r="20" spans="2:13" x14ac:dyDescent="0.25">
      <c r="C20"/>
      <c r="D20"/>
      <c r="E20"/>
      <c r="F20"/>
      <c r="G20"/>
      <c r="H20"/>
      <c r="I20"/>
      <c r="J20"/>
      <c r="K20"/>
      <c r="L20"/>
      <c r="M20"/>
    </row>
    <row r="21" spans="2:13" x14ac:dyDescent="0.25">
      <c r="C21"/>
      <c r="D21"/>
      <c r="E21"/>
      <c r="F21"/>
      <c r="G21"/>
      <c r="H21"/>
      <c r="I21"/>
      <c r="J21"/>
      <c r="K21"/>
      <c r="L21"/>
      <c r="M21"/>
    </row>
    <row r="22" spans="2:13" x14ac:dyDescent="0.25">
      <c r="C22"/>
      <c r="D22"/>
      <c r="E22"/>
      <c r="F22"/>
      <c r="G22"/>
      <c r="H22"/>
      <c r="I22"/>
      <c r="J22"/>
      <c r="K22"/>
      <c r="L22"/>
      <c r="M22"/>
    </row>
    <row r="23" spans="2:13" x14ac:dyDescent="0.25">
      <c r="C23"/>
      <c r="D23"/>
      <c r="E23"/>
      <c r="F23"/>
      <c r="G23"/>
      <c r="H23"/>
      <c r="I23"/>
      <c r="J23"/>
      <c r="K23"/>
      <c r="L23"/>
      <c r="M23"/>
    </row>
    <row r="24" spans="2:13" x14ac:dyDescent="0.25">
      <c r="C24"/>
      <c r="D24"/>
      <c r="E24"/>
      <c r="F24"/>
      <c r="G24"/>
      <c r="H24"/>
      <c r="I24"/>
      <c r="J24"/>
      <c r="K24"/>
      <c r="L24"/>
      <c r="M24"/>
    </row>
    <row r="25" spans="2:13" x14ac:dyDescent="0.25">
      <c r="C25"/>
      <c r="D25"/>
      <c r="E25"/>
      <c r="F25"/>
      <c r="G25"/>
      <c r="H25"/>
      <c r="I25"/>
      <c r="J25"/>
      <c r="K25"/>
      <c r="L25"/>
      <c r="M25"/>
    </row>
    <row r="26" spans="2:13" x14ac:dyDescent="0.25">
      <c r="C26"/>
      <c r="D26"/>
      <c r="E26"/>
      <c r="F26"/>
      <c r="G26"/>
      <c r="H26"/>
      <c r="I26"/>
      <c r="J26"/>
      <c r="K26"/>
      <c r="L26"/>
      <c r="M26"/>
    </row>
    <row r="27" spans="2:13" x14ac:dyDescent="0.25">
      <c r="C27"/>
      <c r="D27"/>
      <c r="E27"/>
      <c r="F27"/>
      <c r="G27"/>
      <c r="H27"/>
      <c r="I27"/>
      <c r="J27"/>
      <c r="K27"/>
      <c r="L27"/>
      <c r="M27"/>
    </row>
    <row r="28" spans="2:13" x14ac:dyDescent="0.25">
      <c r="C28"/>
      <c r="D28"/>
      <c r="E28"/>
      <c r="F28"/>
      <c r="G28"/>
      <c r="H28"/>
      <c r="I28"/>
      <c r="J28"/>
      <c r="K28"/>
      <c r="L28"/>
      <c r="M28"/>
    </row>
    <row r="29" spans="2:13" x14ac:dyDescent="0.25">
      <c r="C29"/>
      <c r="D29"/>
      <c r="E29"/>
      <c r="F29"/>
      <c r="G29"/>
      <c r="H29"/>
      <c r="I29"/>
      <c r="J29"/>
      <c r="K29"/>
      <c r="L29"/>
      <c r="M29"/>
    </row>
    <row r="30" spans="2:13" x14ac:dyDescent="0.25">
      <c r="C30"/>
      <c r="D30"/>
      <c r="E30"/>
      <c r="F30"/>
      <c r="G30"/>
      <c r="H30"/>
      <c r="I30"/>
      <c r="J30"/>
      <c r="K30"/>
      <c r="L30"/>
      <c r="M30"/>
    </row>
    <row r="31" spans="2:13" x14ac:dyDescent="0.25">
      <c r="C31"/>
      <c r="D31"/>
      <c r="E31"/>
      <c r="F31"/>
      <c r="G31"/>
      <c r="H31"/>
      <c r="I31"/>
      <c r="J31"/>
      <c r="K31"/>
      <c r="L31"/>
      <c r="M31"/>
    </row>
    <row r="32" spans="2:13" x14ac:dyDescent="0.25">
      <c r="C32"/>
      <c r="D32"/>
      <c r="E32"/>
      <c r="F32"/>
      <c r="G32"/>
      <c r="H32"/>
      <c r="I32"/>
      <c r="J32"/>
      <c r="K32"/>
      <c r="L32"/>
      <c r="M32"/>
    </row>
    <row r="33" spans="3:13" x14ac:dyDescent="0.25">
      <c r="C33"/>
      <c r="D33"/>
      <c r="E33"/>
      <c r="F33"/>
      <c r="G33"/>
      <c r="H33"/>
      <c r="I33"/>
      <c r="J33"/>
      <c r="K33"/>
      <c r="L33"/>
      <c r="M33"/>
    </row>
    <row r="34" spans="3:13" x14ac:dyDescent="0.25">
      <c r="C34"/>
      <c r="D34"/>
      <c r="E34"/>
      <c r="F34"/>
      <c r="G34"/>
      <c r="H34"/>
      <c r="I34"/>
      <c r="J34"/>
      <c r="K34"/>
      <c r="L34"/>
      <c r="M34"/>
    </row>
  </sheetData>
  <sortState xmlns:xlrd2="http://schemas.microsoft.com/office/spreadsheetml/2017/richdata2" ref="B7:M18">
    <sortCondition descending="1" ref="E7:E18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286BE-D4AA-4B70-AC53-6FD36F7D805B}">
  <dimension ref="B1:M31"/>
  <sheetViews>
    <sheetView workbookViewId="0">
      <selection activeCell="B7" sqref="B7:B8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28.5703125" style="1" bestFit="1" customWidth="1"/>
    <col min="4" max="4" width="42.57031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8" t="s">
        <v>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22" t="s">
        <v>239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1" t="s">
        <v>22</v>
      </c>
      <c r="G6" s="20" t="s">
        <v>245</v>
      </c>
      <c r="H6" s="5" t="s">
        <v>283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86</v>
      </c>
      <c r="D7" s="4" t="s">
        <v>36</v>
      </c>
      <c r="E7" s="4">
        <f>SUM(F7:L7)-M7</f>
        <v>560</v>
      </c>
      <c r="F7" s="5">
        <f>IFERROR(VLOOKUP(_xlfn.CONCAT(C7,"-",$B$4,"-",$F$6),Colocações!$A:$G,7,FALSE),"0")</f>
        <v>200</v>
      </c>
      <c r="G7" s="5">
        <f>IFERROR(VLOOKUP(_xlfn.CONCAT(C7,"-",$B$4,"-",$G$6),Colocações!$A:$G,7,FALSE),"0")</f>
        <v>160</v>
      </c>
      <c r="H7" s="5">
        <f>IFERROR(VLOOKUP(_xlfn.CONCAT(C7,"-",$B$4,"-",$H$6),Colocações!$A:$G,7,FALSE),"0")</f>
        <v>200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4" t="s">
        <v>240</v>
      </c>
      <c r="D8" s="4" t="s">
        <v>36</v>
      </c>
      <c r="E8" s="4">
        <f>SUM(F8:L8)-M8</f>
        <v>520</v>
      </c>
      <c r="F8" s="5">
        <f>IFERROR(VLOOKUP(_xlfn.CONCAT(C8,"-",$B$4,"-",$F$6),Colocações!$A:$G,7,FALSE),"0")</f>
        <v>160</v>
      </c>
      <c r="G8" s="5">
        <f>IFERROR(VLOOKUP(_xlfn.CONCAT(C8,"-",$B$4,"-",$G$6),Colocações!$A:$G,7,FALSE),"0")</f>
        <v>200</v>
      </c>
      <c r="H8" s="5">
        <f>IFERROR(VLOOKUP(_xlfn.CONCAT(C8,"-",$B$4,"-",$H$6),Colocações!$A:$G,7,FALSE),"0")</f>
        <v>160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4" t="s">
        <v>241</v>
      </c>
      <c r="D9" s="4" t="s">
        <v>36</v>
      </c>
      <c r="E9" s="4">
        <f>SUM(F9:L9)-M9</f>
        <v>120</v>
      </c>
      <c r="F9" s="5">
        <f>IFERROR(VLOOKUP(_xlfn.CONCAT(C9,"-",$B$4,"-",$F$6),Colocações!$A:$G,7,FALSE),"0")</f>
        <v>120</v>
      </c>
      <c r="G9" s="5" t="str">
        <f>IFERROR(VLOOKUP(_xlfn.CONCAT(C9,"-",$B$4,"-",$G$6),Colocações!$A:$G,7,FALSE),"0")</f>
        <v>0</v>
      </c>
      <c r="H9" s="5" t="str">
        <f>IFERROR(VLOOKUP(_xlfn.CONCAT(C9,"-",$B$4,"-",$H$6),Colocações!$A:$G,7,FALSE),"0")</f>
        <v>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7</v>
      </c>
      <c r="C10" s="4" t="s">
        <v>274</v>
      </c>
      <c r="D10" s="4" t="s">
        <v>47</v>
      </c>
      <c r="E10" s="4">
        <f>SUM(F10:L10)-M10</f>
        <v>120</v>
      </c>
      <c r="F10" s="5" t="str">
        <f>IFERROR(VLOOKUP(_xlfn.CONCAT(C10,"-",$B$4,"-",$F$6),Colocações!$A:$G,7,FALSE),"0")</f>
        <v>0</v>
      </c>
      <c r="G10" s="5">
        <f>IFERROR(VLOOKUP(_xlfn.CONCAT(C10,"-",$B$4,"-",$G$6),Colocações!$A:$G,7,FALSE),"0")</f>
        <v>120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 t="s">
        <v>7</v>
      </c>
      <c r="C11" s="4" t="s">
        <v>293</v>
      </c>
      <c r="D11" s="4" t="s">
        <v>100</v>
      </c>
      <c r="E11" s="4">
        <f>SUM(F11:L11)-M11</f>
        <v>120</v>
      </c>
      <c r="F11" s="5" t="str">
        <f>IFERROR(VLOOKUP(_xlfn.CONCAT(C11,"-",$B$4,"-",$F$6),Colocações!$A:$G,7,FALSE),"0")</f>
        <v>0</v>
      </c>
      <c r="G11" s="5" t="str">
        <f>IFERROR(VLOOKUP(_xlfn.CONCAT(C11,"-",$B$4,"-",$G$6),Colocações!$A:$G,7,FALSE),"0")</f>
        <v>0</v>
      </c>
      <c r="H11" s="5">
        <f>IFERROR(VLOOKUP(_xlfn.CONCAT(C11,"-",$B$4,"-",$H$6),Colocações!$A:$G,7,FALSE),"0")</f>
        <v>120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>MIN(F11:L11)-MIN(F11:L11)</f>
        <v>0</v>
      </c>
    </row>
    <row r="12" spans="2:13" x14ac:dyDescent="0.25">
      <c r="B12" s="2"/>
      <c r="C12"/>
      <c r="D12"/>
      <c r="E12"/>
      <c r="F12"/>
      <c r="G12"/>
      <c r="H12"/>
      <c r="I12"/>
      <c r="J12"/>
      <c r="K12"/>
      <c r="L12"/>
      <c r="M12"/>
    </row>
    <row r="13" spans="2:13" x14ac:dyDescent="0.25">
      <c r="B13" s="2"/>
      <c r="C13"/>
      <c r="D13"/>
      <c r="E13"/>
      <c r="F13"/>
      <c r="G13"/>
      <c r="H13"/>
      <c r="I13"/>
      <c r="J13"/>
      <c r="K13"/>
      <c r="L13"/>
      <c r="M13"/>
    </row>
    <row r="14" spans="2:13" x14ac:dyDescent="0.25">
      <c r="B14" s="2"/>
      <c r="C14"/>
      <c r="D14"/>
      <c r="E14"/>
      <c r="F14"/>
      <c r="G14"/>
      <c r="H14"/>
      <c r="I14"/>
      <c r="J14"/>
      <c r="K14"/>
      <c r="L14"/>
      <c r="M14"/>
    </row>
    <row r="15" spans="2:13" x14ac:dyDescent="0.25">
      <c r="B15" s="2"/>
      <c r="C15"/>
      <c r="D15"/>
      <c r="E15"/>
      <c r="F15"/>
      <c r="G15"/>
      <c r="H15"/>
      <c r="I15"/>
      <c r="J15"/>
      <c r="K15"/>
      <c r="L15"/>
      <c r="M15"/>
    </row>
    <row r="16" spans="2:13" x14ac:dyDescent="0.25">
      <c r="C16"/>
      <c r="D16"/>
      <c r="E16"/>
      <c r="F16"/>
      <c r="G16"/>
      <c r="H16"/>
      <c r="I16"/>
      <c r="J16"/>
      <c r="K16"/>
      <c r="L16"/>
      <c r="M16"/>
    </row>
    <row r="17" spans="3:13" x14ac:dyDescent="0.25">
      <c r="C17"/>
      <c r="D17"/>
      <c r="E17"/>
      <c r="F17"/>
      <c r="G17"/>
      <c r="H17"/>
      <c r="I17"/>
      <c r="J17"/>
      <c r="K17"/>
      <c r="L17"/>
      <c r="M17"/>
    </row>
    <row r="18" spans="3:13" x14ac:dyDescent="0.25">
      <c r="C18"/>
      <c r="D18"/>
      <c r="E18"/>
      <c r="F18"/>
      <c r="G18"/>
      <c r="H18"/>
      <c r="I18"/>
      <c r="J18"/>
      <c r="K18"/>
      <c r="L18"/>
      <c r="M18"/>
    </row>
    <row r="19" spans="3:13" x14ac:dyDescent="0.25">
      <c r="C19"/>
      <c r="D19"/>
      <c r="E19"/>
      <c r="F19"/>
      <c r="G19"/>
      <c r="H19"/>
      <c r="I19"/>
      <c r="J19"/>
      <c r="K19"/>
      <c r="L19"/>
      <c r="M19"/>
    </row>
    <row r="20" spans="3:13" x14ac:dyDescent="0.25">
      <c r="C20"/>
      <c r="D20"/>
      <c r="E20"/>
      <c r="F20"/>
      <c r="G20"/>
      <c r="H20"/>
      <c r="I20"/>
      <c r="J20"/>
      <c r="K20"/>
      <c r="L20"/>
      <c r="M20"/>
    </row>
    <row r="21" spans="3:13" x14ac:dyDescent="0.25">
      <c r="C21"/>
      <c r="D21"/>
      <c r="E21"/>
      <c r="F21"/>
      <c r="G21"/>
      <c r="H21"/>
      <c r="I21"/>
      <c r="J21"/>
      <c r="K21"/>
      <c r="L21"/>
      <c r="M21"/>
    </row>
    <row r="22" spans="3:13" x14ac:dyDescent="0.25">
      <c r="C22"/>
      <c r="D22"/>
      <c r="E22"/>
      <c r="F22"/>
      <c r="G22"/>
      <c r="H22"/>
      <c r="I22"/>
      <c r="J22"/>
      <c r="K22"/>
      <c r="L22"/>
      <c r="M22"/>
    </row>
    <row r="23" spans="3:13" x14ac:dyDescent="0.25">
      <c r="C23"/>
      <c r="D23"/>
      <c r="E23"/>
      <c r="F23"/>
      <c r="G23"/>
      <c r="H23"/>
      <c r="I23"/>
      <c r="J23"/>
      <c r="K23"/>
      <c r="L23"/>
      <c r="M23"/>
    </row>
    <row r="24" spans="3:13" x14ac:dyDescent="0.25">
      <c r="C24"/>
      <c r="D24"/>
      <c r="E24"/>
      <c r="F24"/>
      <c r="G24"/>
      <c r="H24"/>
      <c r="I24"/>
      <c r="J24"/>
      <c r="K24"/>
      <c r="L24"/>
      <c r="M24"/>
    </row>
    <row r="25" spans="3:13" x14ac:dyDescent="0.25">
      <c r="C25"/>
      <c r="D25"/>
      <c r="E25"/>
      <c r="F25"/>
      <c r="G25"/>
      <c r="H25"/>
      <c r="I25"/>
      <c r="J25"/>
      <c r="K25"/>
      <c r="L25"/>
      <c r="M25"/>
    </row>
    <row r="26" spans="3:13" x14ac:dyDescent="0.25">
      <c r="C26"/>
      <c r="D26"/>
      <c r="E26"/>
      <c r="F26"/>
      <c r="G26"/>
      <c r="H26"/>
      <c r="I26"/>
      <c r="J26"/>
      <c r="K26"/>
      <c r="L26"/>
      <c r="M26"/>
    </row>
    <row r="27" spans="3:13" x14ac:dyDescent="0.25">
      <c r="C27"/>
      <c r="D27"/>
      <c r="E27"/>
      <c r="F27"/>
      <c r="G27"/>
      <c r="H27"/>
      <c r="I27"/>
      <c r="J27"/>
      <c r="K27"/>
      <c r="L27"/>
      <c r="M27"/>
    </row>
    <row r="28" spans="3:13" x14ac:dyDescent="0.25">
      <c r="C28"/>
      <c r="D28"/>
      <c r="E28"/>
      <c r="F28"/>
      <c r="G28"/>
      <c r="H28"/>
      <c r="I28"/>
      <c r="J28"/>
      <c r="K28"/>
      <c r="L28"/>
      <c r="M28"/>
    </row>
    <row r="29" spans="3:13" x14ac:dyDescent="0.25">
      <c r="C29"/>
      <c r="D29"/>
      <c r="E29"/>
      <c r="F29"/>
      <c r="G29"/>
      <c r="H29"/>
      <c r="I29"/>
      <c r="J29"/>
      <c r="K29"/>
      <c r="L29"/>
      <c r="M29"/>
    </row>
    <row r="30" spans="3:13" x14ac:dyDescent="0.25">
      <c r="C30"/>
      <c r="D30"/>
      <c r="E30"/>
      <c r="F30"/>
      <c r="G30"/>
      <c r="H30"/>
      <c r="I30"/>
      <c r="J30"/>
      <c r="K30"/>
      <c r="L30"/>
      <c r="M30"/>
    </row>
    <row r="31" spans="3:13" x14ac:dyDescent="0.25">
      <c r="C31"/>
      <c r="D31"/>
      <c r="E31"/>
      <c r="F31"/>
      <c r="G31"/>
      <c r="H31"/>
      <c r="I31"/>
      <c r="J31"/>
      <c r="K31"/>
      <c r="L31"/>
      <c r="M31"/>
    </row>
  </sheetData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M21"/>
  <sheetViews>
    <sheetView workbookViewId="0">
      <selection activeCell="D1" sqref="D1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7.7109375" style="1" bestFit="1" customWidth="1"/>
    <col min="4" max="4" width="49.57031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8" t="s">
        <v>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22" t="s">
        <v>42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1" t="s">
        <v>22</v>
      </c>
      <c r="G6" s="20" t="s">
        <v>245</v>
      </c>
      <c r="H6" s="5" t="s">
        <v>283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41</v>
      </c>
      <c r="D7" s="4" t="s">
        <v>36</v>
      </c>
      <c r="E7" s="4">
        <f t="shared" ref="E7:E16" si="0">SUM(F7:L7)-M7</f>
        <v>400</v>
      </c>
      <c r="F7" s="5">
        <f>IFERROR(VLOOKUP(_xlfn.CONCAT(C7,"-",$B$4,"-",$F$6),Colocações!$A:$G,7,FALSE),"0")</f>
        <v>200</v>
      </c>
      <c r="G7" s="5">
        <f>IFERROR(VLOOKUP(_xlfn.CONCAT(C7,"-",$B$4,"-",$G$6),Colocações!$A:$G,7,FALSE),"0")</f>
        <v>200</v>
      </c>
      <c r="H7" s="5" t="str">
        <f>IFERROR(VLOOKUP(_xlfn.CONCAT(C7,"-",$B$4,"-",$H$6),Colocações!$A:$G,7,FALSE),"0")</f>
        <v>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 t="shared" ref="M7:M16" si="1">MIN(F7:L7)-MIN(F7:L7)</f>
        <v>0</v>
      </c>
    </row>
    <row r="8" spans="2:13" x14ac:dyDescent="0.25">
      <c r="B8" s="2" t="s">
        <v>6</v>
      </c>
      <c r="C8" s="4" t="s">
        <v>46</v>
      </c>
      <c r="D8" s="4" t="s">
        <v>47</v>
      </c>
      <c r="E8" s="4">
        <f t="shared" si="0"/>
        <v>180</v>
      </c>
      <c r="F8" s="5">
        <f>IFERROR(VLOOKUP(_xlfn.CONCAT(C8,"-",$B$4,"-",$F$6),Colocações!$A:$G,7,FALSE),"0")</f>
        <v>120</v>
      </c>
      <c r="G8" s="5">
        <f>IFERROR(VLOOKUP(_xlfn.CONCAT(C8,"-",$B$4,"-",$G$6),Colocações!$A:$G,7,FALSE),"0")</f>
        <v>60</v>
      </c>
      <c r="H8" s="5" t="str">
        <f>IFERROR(VLOOKUP(_xlfn.CONCAT(C8,"-",$B$4,"-",$H$6),Colocações!$A:$G,7,FALSE),"0")</f>
        <v>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 t="shared" si="1"/>
        <v>0</v>
      </c>
    </row>
    <row r="9" spans="2:13" x14ac:dyDescent="0.25">
      <c r="B9" s="2" t="s">
        <v>6</v>
      </c>
      <c r="C9" s="4" t="s">
        <v>48</v>
      </c>
      <c r="D9" s="4" t="s">
        <v>30</v>
      </c>
      <c r="E9" s="4">
        <f t="shared" si="0"/>
        <v>180</v>
      </c>
      <c r="F9" s="5">
        <f>IFERROR(VLOOKUP(_xlfn.CONCAT(C9,"-",$B$4,"-",$F$6),Colocações!$A:$G,7,FALSE),"0")</f>
        <v>60</v>
      </c>
      <c r="G9" s="5">
        <f>IFERROR(VLOOKUP(_xlfn.CONCAT(C9,"-",$B$4,"-",$G$6),Colocações!$A:$G,7,FALSE),"0")</f>
        <v>120</v>
      </c>
      <c r="H9" s="5" t="str">
        <f>IFERROR(VLOOKUP(_xlfn.CONCAT(C9,"-",$B$4,"-",$H$6),Colocações!$A:$G,7,FALSE),"0")</f>
        <v>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 t="shared" si="1"/>
        <v>0</v>
      </c>
    </row>
    <row r="10" spans="2:13" x14ac:dyDescent="0.25">
      <c r="B10" s="2" t="s">
        <v>6</v>
      </c>
      <c r="C10" s="4" t="s">
        <v>49</v>
      </c>
      <c r="D10" s="4" t="s">
        <v>47</v>
      </c>
      <c r="E10" s="4">
        <f t="shared" si="0"/>
        <v>180</v>
      </c>
      <c r="F10" s="5">
        <f>IFERROR(VLOOKUP(_xlfn.CONCAT(C10,"-",$B$4,"-",$F$6),Colocações!$A:$G,7,FALSE),"0")</f>
        <v>60</v>
      </c>
      <c r="G10" s="5">
        <f>IFERROR(VLOOKUP(_xlfn.CONCAT(C10,"-",$B$4,"-",$G$6),Colocações!$A:$G,7,FALSE),"0")</f>
        <v>120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 t="shared" si="1"/>
        <v>0</v>
      </c>
    </row>
    <row r="11" spans="2:13" x14ac:dyDescent="0.25">
      <c r="B11" s="2" t="s">
        <v>8</v>
      </c>
      <c r="C11" s="4" t="s">
        <v>43</v>
      </c>
      <c r="D11" s="4" t="s">
        <v>44</v>
      </c>
      <c r="E11" s="4">
        <f t="shared" si="0"/>
        <v>160</v>
      </c>
      <c r="F11" s="5">
        <f>IFERROR(VLOOKUP(_xlfn.CONCAT(C11,"-",$B$4,"-",$F$6),Colocações!$A:$G,7,FALSE),"0")</f>
        <v>160</v>
      </c>
      <c r="G11" s="5" t="str">
        <f>IFERROR(VLOOKUP(_xlfn.CONCAT(C11,"-",$B$4,"-",$G$6),Colocações!$A:$G,7,FALSE),"0")</f>
        <v>0</v>
      </c>
      <c r="H11" s="5" t="str">
        <f>IFERROR(VLOOKUP(_xlfn.CONCAT(C11,"-",$B$4,"-",$H$6),Colocações!$A:$G,7,FALSE),"0")</f>
        <v>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 t="shared" si="1"/>
        <v>0</v>
      </c>
    </row>
    <row r="12" spans="2:13" x14ac:dyDescent="0.25">
      <c r="B12" s="2" t="s">
        <v>8</v>
      </c>
      <c r="C12" s="4" t="s">
        <v>50</v>
      </c>
      <c r="D12" s="4" t="s">
        <v>51</v>
      </c>
      <c r="E12" s="4">
        <f t="shared" si="0"/>
        <v>160</v>
      </c>
      <c r="F12" s="5">
        <f>IFERROR(VLOOKUP(_xlfn.CONCAT(C12,"-",$B$4,"-",$F$6),Colocações!$A:$G,7,FALSE),"0")</f>
        <v>0</v>
      </c>
      <c r="G12" s="5">
        <f>IFERROR(VLOOKUP(_xlfn.CONCAT(C12,"-",$B$4,"-",$G$6),Colocações!$A:$G,7,FALSE),"0")</f>
        <v>160</v>
      </c>
      <c r="H12" s="5" t="str">
        <f>IFERROR(VLOOKUP(_xlfn.CONCAT(C12,"-",$B$4,"-",$H$6),Colocações!$A:$G,7,FALSE),"0")</f>
        <v>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 t="shared" si="1"/>
        <v>0</v>
      </c>
    </row>
    <row r="13" spans="2:13" x14ac:dyDescent="0.25">
      <c r="B13" s="2" t="s">
        <v>9</v>
      </c>
      <c r="C13" s="4" t="s">
        <v>45</v>
      </c>
      <c r="D13" s="4" t="s">
        <v>36</v>
      </c>
      <c r="E13" s="4">
        <f t="shared" si="0"/>
        <v>120</v>
      </c>
      <c r="F13" s="5">
        <f>IFERROR(VLOOKUP(_xlfn.CONCAT(C13,"-",$B$4,"-",$F$6),Colocações!$A:$G,7,FALSE),"0")</f>
        <v>120</v>
      </c>
      <c r="G13" s="5" t="str">
        <f>IFERROR(VLOOKUP(_xlfn.CONCAT(C13,"-",$B$4,"-",$G$6),Colocações!$A:$G,7,FALSE),"0")</f>
        <v>0</v>
      </c>
      <c r="H13" s="5" t="str">
        <f>IFERROR(VLOOKUP(_xlfn.CONCAT(C13,"-",$B$4,"-",$H$6),Colocações!$A:$G,7,FALSE),"0")</f>
        <v>0</v>
      </c>
      <c r="I13" s="5" t="str">
        <f>IFERROR(VLOOKUP(_xlfn.CONCAT(C13,"-",$B$4,"-",$I$6),Colocações!$A:$G,7,FALSE),"0")</f>
        <v>0</v>
      </c>
      <c r="J13" s="5" t="str">
        <f>IFERROR(VLOOKUP(_xlfn.CONCAT(C13,"-",$B$4,"-",$J$6),Colocações!$A:$G,7,FALSE),"0")</f>
        <v>0</v>
      </c>
      <c r="K13" s="5" t="str">
        <f>IFERROR(VLOOKUP(_xlfn.CONCAT(C13,"-",$B$4,"-",$K$6),Colocações!$A:$G,7,FALSE),"0")</f>
        <v>0</v>
      </c>
      <c r="L13" s="5" t="str">
        <f>IFERROR(VLOOKUP(_xlfn.CONCAT(C13,"-",$B$4,"-",$L$6),Colocações!$A:$G,7,FALSE),"0")</f>
        <v>0</v>
      </c>
      <c r="M13" s="7">
        <f t="shared" si="1"/>
        <v>0</v>
      </c>
    </row>
    <row r="14" spans="2:13" x14ac:dyDescent="0.25">
      <c r="B14" s="2" t="s">
        <v>277</v>
      </c>
      <c r="C14" s="4" t="s">
        <v>180</v>
      </c>
      <c r="D14" s="4" t="s">
        <v>36</v>
      </c>
      <c r="E14" s="4">
        <f t="shared" si="0"/>
        <v>60</v>
      </c>
      <c r="F14" s="5" t="str">
        <f>IFERROR(VLOOKUP(_xlfn.CONCAT(C14,"-",$B$4,"-",$F$6),Colocações!$A:$G,7,FALSE),"0")</f>
        <v>0</v>
      </c>
      <c r="G14" s="5">
        <f>IFERROR(VLOOKUP(_xlfn.CONCAT(C14,"-",$B$4,"-",$G$6),Colocações!$A:$G,7,FALSE),"0")</f>
        <v>60</v>
      </c>
      <c r="H14" s="5" t="str">
        <f>IFERROR(VLOOKUP(_xlfn.CONCAT(C14,"-",$B$4,"-",$H$6),Colocações!$A:$G,7,FALSE),"0")</f>
        <v>0</v>
      </c>
      <c r="I14" s="5" t="str">
        <f>IFERROR(VLOOKUP(_xlfn.CONCAT(C14,"-",$B$4,"-",$I$6),Colocações!$A:$G,7,FALSE),"0")</f>
        <v>0</v>
      </c>
      <c r="J14" s="5" t="str">
        <f>IFERROR(VLOOKUP(_xlfn.CONCAT(C14,"-",$B$4,"-",$J$6),Colocações!$A:$G,7,FALSE),"0")</f>
        <v>0</v>
      </c>
      <c r="K14" s="5" t="str">
        <f>IFERROR(VLOOKUP(_xlfn.CONCAT(C14,"-",$B$4,"-",$K$6),Colocações!$A:$G,7,FALSE),"0")</f>
        <v>0</v>
      </c>
      <c r="L14" s="5" t="str">
        <f>IFERROR(VLOOKUP(_xlfn.CONCAT(C14,"-",$B$4,"-",$L$6),Colocações!$A:$G,7,FALSE),"0")</f>
        <v>0</v>
      </c>
      <c r="M14" s="7">
        <f t="shared" si="1"/>
        <v>0</v>
      </c>
    </row>
    <row r="15" spans="2:13" x14ac:dyDescent="0.25">
      <c r="B15" s="2" t="s">
        <v>10</v>
      </c>
      <c r="C15" s="4" t="s">
        <v>52</v>
      </c>
      <c r="D15" s="4" t="s">
        <v>53</v>
      </c>
      <c r="E15" s="4">
        <f t="shared" si="0"/>
        <v>0</v>
      </c>
      <c r="F15" s="5">
        <f>IFERROR(VLOOKUP(_xlfn.CONCAT(C15,"-",$B$4,"-",$F$6),Colocações!$A:$G,7,FALSE),"0")</f>
        <v>0</v>
      </c>
      <c r="G15" s="5" t="str">
        <f>IFERROR(VLOOKUP(_xlfn.CONCAT(C15,"-",$B$4,"-",$G$6),Colocações!$A:$G,7,FALSE),"0")</f>
        <v>0</v>
      </c>
      <c r="H15" s="5" t="str">
        <f>IFERROR(VLOOKUP(_xlfn.CONCAT(C15,"-",$B$4,"-",$H$6),Colocações!$A:$G,7,FALSE),"0")</f>
        <v>0</v>
      </c>
      <c r="I15" s="5" t="str">
        <f>IFERROR(VLOOKUP(_xlfn.CONCAT(C15,"-",$B$4,"-",$I$6),Colocações!$A:$G,7,FALSE),"0")</f>
        <v>0</v>
      </c>
      <c r="J15" s="5" t="str">
        <f>IFERROR(VLOOKUP(_xlfn.CONCAT(C15,"-",$B$4,"-",$J$6),Colocações!$A:$G,7,FALSE),"0")</f>
        <v>0</v>
      </c>
      <c r="K15" s="5" t="str">
        <f>IFERROR(VLOOKUP(_xlfn.CONCAT(C15,"-",$B$4,"-",$K$6),Colocações!$A:$G,7,FALSE),"0")</f>
        <v>0</v>
      </c>
      <c r="L15" s="5" t="str">
        <f>IFERROR(VLOOKUP(_xlfn.CONCAT(C15,"-",$B$4,"-",$L$6),Colocações!$A:$G,7,FALSE),"0")</f>
        <v>0</v>
      </c>
      <c r="M15" s="7">
        <f t="shared" si="1"/>
        <v>0</v>
      </c>
    </row>
    <row r="16" spans="2:13" x14ac:dyDescent="0.25">
      <c r="B16" s="2" t="s">
        <v>10</v>
      </c>
      <c r="C16" s="4" t="s">
        <v>54</v>
      </c>
      <c r="D16" s="4" t="s">
        <v>47</v>
      </c>
      <c r="E16" s="4">
        <f t="shared" si="0"/>
        <v>0</v>
      </c>
      <c r="F16" s="5">
        <f>IFERROR(VLOOKUP(_xlfn.CONCAT(C16,"-",$B$4,"-",$F$6),Colocações!$A:$G,7,FALSE),"0")</f>
        <v>0</v>
      </c>
      <c r="G16" s="5" t="str">
        <f>IFERROR(VLOOKUP(_xlfn.CONCAT(C16,"-",$B$4,"-",$G$6),Colocações!$A:$G,7,FALSE),"0")</f>
        <v>0</v>
      </c>
      <c r="H16" s="5" t="str">
        <f>IFERROR(VLOOKUP(_xlfn.CONCAT(C16,"-",$B$4,"-",$H$6),Colocações!$A:$G,7,FALSE),"0")</f>
        <v>0</v>
      </c>
      <c r="I16" s="5" t="str">
        <f>IFERROR(VLOOKUP(_xlfn.CONCAT(C16,"-",$B$4,"-",$I$6),Colocações!$A:$G,7,FALSE),"0")</f>
        <v>0</v>
      </c>
      <c r="J16" s="5" t="str">
        <f>IFERROR(VLOOKUP(_xlfn.CONCAT(C16,"-",$B$4,"-",$J$6),Colocações!$A:$G,7,FALSE),"0")</f>
        <v>0</v>
      </c>
      <c r="K16" s="5" t="str">
        <f>IFERROR(VLOOKUP(_xlfn.CONCAT(C16,"-",$B$4,"-",$K$6),Colocações!$A:$G,7,FALSE),"0")</f>
        <v>0</v>
      </c>
      <c r="L16" s="5" t="str">
        <f>IFERROR(VLOOKUP(_xlfn.CONCAT(C16,"-",$B$4,"-",$L$6),Colocações!$A:$G,7,FALSE),"0")</f>
        <v>0</v>
      </c>
      <c r="M16" s="7">
        <f t="shared" si="1"/>
        <v>0</v>
      </c>
    </row>
    <row r="17" spans="3:13" x14ac:dyDescent="0.25">
      <c r="C17"/>
      <c r="D17"/>
      <c r="E17"/>
      <c r="F17"/>
      <c r="G17"/>
      <c r="H17"/>
      <c r="I17"/>
      <c r="J17"/>
      <c r="K17"/>
      <c r="L17"/>
      <c r="M17"/>
    </row>
    <row r="18" spans="3:13" x14ac:dyDescent="0.25">
      <c r="C18"/>
      <c r="D18"/>
      <c r="E18"/>
      <c r="F18"/>
      <c r="G18"/>
      <c r="H18"/>
      <c r="I18"/>
      <c r="J18"/>
      <c r="K18"/>
      <c r="L18"/>
      <c r="M18"/>
    </row>
    <row r="19" spans="3:13" x14ac:dyDescent="0.25">
      <c r="C19"/>
      <c r="D19"/>
      <c r="E19"/>
      <c r="F19"/>
      <c r="G19"/>
      <c r="H19"/>
      <c r="I19"/>
      <c r="J19"/>
      <c r="K19"/>
      <c r="L19"/>
      <c r="M19"/>
    </row>
    <row r="20" spans="3:13" x14ac:dyDescent="0.25">
      <c r="C20"/>
      <c r="D20"/>
      <c r="E20"/>
      <c r="F20"/>
      <c r="G20"/>
      <c r="H20"/>
      <c r="I20"/>
      <c r="J20"/>
      <c r="K20"/>
      <c r="L20"/>
      <c r="M20"/>
    </row>
    <row r="21" spans="3:13" x14ac:dyDescent="0.25">
      <c r="C21"/>
      <c r="D21"/>
      <c r="E21"/>
      <c r="F21"/>
      <c r="G21"/>
      <c r="H21"/>
      <c r="I21"/>
      <c r="J21"/>
      <c r="K21"/>
      <c r="L21"/>
      <c r="M21"/>
    </row>
  </sheetData>
  <sortState xmlns:xlrd2="http://schemas.microsoft.com/office/spreadsheetml/2017/richdata2" ref="B7:M16">
    <sortCondition descending="1" ref="E7:E16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71A63-0705-4D72-97D0-30ED6C2C92D2}">
  <dimension ref="B1:M21"/>
  <sheetViews>
    <sheetView topLeftCell="B1" workbookViewId="0">
      <selection activeCell="B2" sqref="B2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7.7109375" style="1" bestFit="1" customWidth="1"/>
    <col min="4" max="4" width="49.57031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8" t="s">
        <v>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22" t="s">
        <v>285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1" t="s">
        <v>22</v>
      </c>
      <c r="G6" s="20" t="s">
        <v>245</v>
      </c>
      <c r="H6" s="5" t="s">
        <v>283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175</v>
      </c>
      <c r="D7" s="4" t="s">
        <v>36</v>
      </c>
      <c r="E7" s="4">
        <f t="shared" ref="E7:E16" si="0">SUM(F7:L7)-M7</f>
        <v>200</v>
      </c>
      <c r="F7" s="5" t="str">
        <f>IFERROR(VLOOKUP(_xlfn.CONCAT(C7,"-",$B$4,"-",$F$6),Colocações!$A:$G,7,FALSE),"0")</f>
        <v>0</v>
      </c>
      <c r="G7" s="5" t="str">
        <f>IFERROR(VLOOKUP(_xlfn.CONCAT(C7,"-",$B$4,"-",$G$6),Colocações!$A:$G,7,FALSE),"0")</f>
        <v>0</v>
      </c>
      <c r="H7" s="5">
        <f>IFERROR(VLOOKUP(_xlfn.CONCAT(C7,"-",$B$4,"-",$H$6),Colocações!$A:$G,7,FALSE),"0")</f>
        <v>200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 t="shared" ref="M7:M16" si="1">MIN(F7:L7)-MIN(F7:L7)</f>
        <v>0</v>
      </c>
    </row>
    <row r="8" spans="2:13" x14ac:dyDescent="0.25">
      <c r="B8" s="2" t="s">
        <v>6</v>
      </c>
      <c r="C8" s="4" t="s">
        <v>49</v>
      </c>
      <c r="D8" s="4" t="s">
        <v>47</v>
      </c>
      <c r="E8" s="4">
        <f t="shared" si="0"/>
        <v>160</v>
      </c>
      <c r="F8" s="5" t="str">
        <f>IFERROR(VLOOKUP(_xlfn.CONCAT(C8,"-",$B$4,"-",$F$6),Colocações!$A:$G,7,FALSE),"0")</f>
        <v>0</v>
      </c>
      <c r="G8" s="5" t="str">
        <f>IFERROR(VLOOKUP(_xlfn.CONCAT(C8,"-",$B$4,"-",$G$6),Colocações!$A:$G,7,FALSE),"0")</f>
        <v>0</v>
      </c>
      <c r="H8" s="5">
        <f>IFERROR(VLOOKUP(_xlfn.CONCAT(C8,"-",$B$4,"-",$H$6),Colocações!$A:$G,7,FALSE),"0")</f>
        <v>160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 t="shared" si="1"/>
        <v>0</v>
      </c>
    </row>
    <row r="9" spans="2:13" x14ac:dyDescent="0.25">
      <c r="B9" s="2" t="s">
        <v>7</v>
      </c>
      <c r="C9" s="4" t="s">
        <v>43</v>
      </c>
      <c r="D9" s="4" t="s">
        <v>44</v>
      </c>
      <c r="E9" s="4">
        <f t="shared" si="0"/>
        <v>120</v>
      </c>
      <c r="F9" s="5" t="str">
        <f>IFERROR(VLOOKUP(_xlfn.CONCAT(C9,"-",$B$4,"-",$F$6),Colocações!$A:$G,7,FALSE),"0")</f>
        <v>0</v>
      </c>
      <c r="G9" s="5" t="str">
        <f>IFERROR(VLOOKUP(_xlfn.CONCAT(C9,"-",$B$4,"-",$G$6),Colocações!$A:$G,7,FALSE),"0")</f>
        <v>0</v>
      </c>
      <c r="H9" s="5">
        <f>IFERROR(VLOOKUP(_xlfn.CONCAT(C9,"-",$B$4,"-",$H$6),Colocações!$A:$G,7,FALSE),"0")</f>
        <v>120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 t="shared" si="1"/>
        <v>0</v>
      </c>
    </row>
    <row r="10" spans="2:13" x14ac:dyDescent="0.25">
      <c r="B10" s="2" t="s">
        <v>7</v>
      </c>
      <c r="C10" s="4" t="s">
        <v>48</v>
      </c>
      <c r="D10" s="4" t="s">
        <v>30</v>
      </c>
      <c r="E10" s="4">
        <f t="shared" si="0"/>
        <v>120</v>
      </c>
      <c r="F10" s="5" t="str">
        <f>IFERROR(VLOOKUP(_xlfn.CONCAT(C10,"-",$B$4,"-",$F$6),Colocações!$A:$G,7,FALSE),"0")</f>
        <v>0</v>
      </c>
      <c r="G10" s="5" t="str">
        <f>IFERROR(VLOOKUP(_xlfn.CONCAT(C10,"-",$B$4,"-",$G$6),Colocações!$A:$G,7,FALSE),"0")</f>
        <v>0</v>
      </c>
      <c r="H10" s="5">
        <f>IFERROR(VLOOKUP(_xlfn.CONCAT(C10,"-",$B$4,"-",$H$6),Colocações!$A:$G,7,FALSE),"0")</f>
        <v>120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 t="shared" si="1"/>
        <v>0</v>
      </c>
    </row>
    <row r="11" spans="2:13" x14ac:dyDescent="0.25">
      <c r="B11" s="2" t="s">
        <v>8</v>
      </c>
      <c r="C11" s="4" t="s">
        <v>52</v>
      </c>
      <c r="D11" s="4" t="s">
        <v>53</v>
      </c>
      <c r="E11" s="4">
        <f t="shared" si="0"/>
        <v>60</v>
      </c>
      <c r="F11" s="5" t="str">
        <f>IFERROR(VLOOKUP(_xlfn.CONCAT(C11,"-",$B$4,"-",$F$6),Colocações!$A:$G,7,FALSE),"0")</f>
        <v>0</v>
      </c>
      <c r="G11" s="5" t="str">
        <f>IFERROR(VLOOKUP(_xlfn.CONCAT(C11,"-",$B$4,"-",$G$6),Colocações!$A:$G,7,FALSE),"0")</f>
        <v>0</v>
      </c>
      <c r="H11" s="5">
        <f>IFERROR(VLOOKUP(_xlfn.CONCAT(C11,"-",$B$4,"-",$H$6),Colocações!$A:$G,7,FALSE),"0")</f>
        <v>60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 t="shared" si="1"/>
        <v>0</v>
      </c>
    </row>
    <row r="12" spans="2:13" x14ac:dyDescent="0.25">
      <c r="B12" s="2" t="s">
        <v>8</v>
      </c>
      <c r="C12" s="4" t="s">
        <v>54</v>
      </c>
      <c r="D12" s="4" t="s">
        <v>47</v>
      </c>
      <c r="E12" s="4">
        <f t="shared" si="0"/>
        <v>60</v>
      </c>
      <c r="F12" s="5" t="str">
        <f>IFERROR(VLOOKUP(_xlfn.CONCAT(C12,"-",$B$4,"-",$F$6),Colocações!$A:$G,7,FALSE),"0")</f>
        <v>0</v>
      </c>
      <c r="G12" s="5" t="str">
        <f>IFERROR(VLOOKUP(_xlfn.CONCAT(C12,"-",$B$4,"-",$G$6),Colocações!$A:$G,7,FALSE),"0")</f>
        <v>0</v>
      </c>
      <c r="H12" s="5">
        <f>IFERROR(VLOOKUP(_xlfn.CONCAT(C12,"-",$B$4,"-",$H$6),Colocações!$A:$G,7,FALSE),"0")</f>
        <v>60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 t="shared" si="1"/>
        <v>0</v>
      </c>
    </row>
    <row r="13" spans="2:13" x14ac:dyDescent="0.25">
      <c r="B13" s="2" t="s">
        <v>8</v>
      </c>
      <c r="C13" s="4" t="s">
        <v>46</v>
      </c>
      <c r="D13" s="4" t="s">
        <v>47</v>
      </c>
      <c r="E13" s="4">
        <f t="shared" si="0"/>
        <v>60</v>
      </c>
      <c r="F13" s="5" t="str">
        <f>IFERROR(VLOOKUP(_xlfn.CONCAT(C13,"-",$B$4,"-",$F$6),Colocações!$A:$G,7,FALSE),"0")</f>
        <v>0</v>
      </c>
      <c r="G13" s="5" t="str">
        <f>IFERROR(VLOOKUP(_xlfn.CONCAT(C13,"-",$B$4,"-",$G$6),Colocações!$A:$G,7,FALSE),"0")</f>
        <v>0</v>
      </c>
      <c r="H13" s="5">
        <f>IFERROR(VLOOKUP(_xlfn.CONCAT(C13,"-",$B$4,"-",$H$6),Colocações!$A:$G,7,FALSE),"0")</f>
        <v>60</v>
      </c>
      <c r="I13" s="5" t="str">
        <f>IFERROR(VLOOKUP(_xlfn.CONCAT(C13,"-",$B$4,"-",$I$6),Colocações!$A:$G,7,FALSE),"0")</f>
        <v>0</v>
      </c>
      <c r="J13" s="5" t="str">
        <f>IFERROR(VLOOKUP(_xlfn.CONCAT(C13,"-",$B$4,"-",$J$6),Colocações!$A:$G,7,FALSE),"0")</f>
        <v>0</v>
      </c>
      <c r="K13" s="5" t="str">
        <f>IFERROR(VLOOKUP(_xlfn.CONCAT(C13,"-",$B$4,"-",$K$6),Colocações!$A:$G,7,FALSE),"0")</f>
        <v>0</v>
      </c>
      <c r="L13" s="5" t="str">
        <f>IFERROR(VLOOKUP(_xlfn.CONCAT(C13,"-",$B$4,"-",$L$6),Colocações!$A:$G,7,FALSE),"0")</f>
        <v>0</v>
      </c>
      <c r="M13" s="7">
        <f t="shared" si="1"/>
        <v>0</v>
      </c>
    </row>
    <row r="14" spans="2:13" x14ac:dyDescent="0.25">
      <c r="B14" s="2" t="s">
        <v>8</v>
      </c>
      <c r="C14" s="4" t="s">
        <v>50</v>
      </c>
      <c r="D14" s="4" t="s">
        <v>51</v>
      </c>
      <c r="E14" s="4">
        <f t="shared" si="0"/>
        <v>60</v>
      </c>
      <c r="F14" s="5" t="str">
        <f>IFERROR(VLOOKUP(_xlfn.CONCAT(C14,"-",$B$4,"-",$F$6),Colocações!$A:$G,7,FALSE),"0")</f>
        <v>0</v>
      </c>
      <c r="G14" s="5" t="str">
        <f>IFERROR(VLOOKUP(_xlfn.CONCAT(C14,"-",$B$4,"-",$G$6),Colocações!$A:$G,7,FALSE),"0")</f>
        <v>0</v>
      </c>
      <c r="H14" s="5">
        <f>IFERROR(VLOOKUP(_xlfn.CONCAT(C14,"-",$B$4,"-",$H$6),Colocações!$A:$G,7,FALSE),"0")</f>
        <v>60</v>
      </c>
      <c r="I14" s="5" t="str">
        <f>IFERROR(VLOOKUP(_xlfn.CONCAT(C14,"-",$B$4,"-",$I$6),Colocações!$A:$G,7,FALSE),"0")</f>
        <v>0</v>
      </c>
      <c r="J14" s="5" t="str">
        <f>IFERROR(VLOOKUP(_xlfn.CONCAT(C14,"-",$B$4,"-",$J$6),Colocações!$A:$G,7,FALSE),"0")</f>
        <v>0</v>
      </c>
      <c r="K14" s="5" t="str">
        <f>IFERROR(VLOOKUP(_xlfn.CONCAT(C14,"-",$B$4,"-",$K$6),Colocações!$A:$G,7,FALSE),"0")</f>
        <v>0</v>
      </c>
      <c r="L14" s="5" t="str">
        <f>IFERROR(VLOOKUP(_xlfn.CONCAT(C14,"-",$B$4,"-",$L$6),Colocações!$A:$G,7,FALSE),"0")</f>
        <v>0</v>
      </c>
      <c r="M14" s="7">
        <f t="shared" si="1"/>
        <v>0</v>
      </c>
    </row>
    <row r="15" spans="2:13" x14ac:dyDescent="0.25">
      <c r="B15" s="2" t="s">
        <v>10</v>
      </c>
      <c r="C15" s="4"/>
      <c r="D15" s="4"/>
      <c r="E15" s="4">
        <f t="shared" si="0"/>
        <v>0</v>
      </c>
      <c r="F15" s="5" t="str">
        <f>IFERROR(VLOOKUP(_xlfn.CONCAT(C15,"-",$B$4,"-",$F$6),Colocações!$A:$G,7,FALSE),"0")</f>
        <v>0</v>
      </c>
      <c r="G15" s="5" t="str">
        <f>IFERROR(VLOOKUP(_xlfn.CONCAT(C15,"-",$B$4,"-",$G$6),Colocações!$A:$G,7,FALSE),"0")</f>
        <v>0</v>
      </c>
      <c r="H15" s="5" t="str">
        <f>IFERROR(VLOOKUP(_xlfn.CONCAT(C15,"-",$B$4,"-",$H$6),Colocações!$A:$G,7,FALSE),"0")</f>
        <v>0</v>
      </c>
      <c r="I15" s="5" t="str">
        <f>IFERROR(VLOOKUP(_xlfn.CONCAT(C15,"-",$B$4,"-",$I$6),Colocações!$A:$G,7,FALSE),"0")</f>
        <v>0</v>
      </c>
      <c r="J15" s="5" t="str">
        <f>IFERROR(VLOOKUP(_xlfn.CONCAT(C15,"-",$B$4,"-",$J$6),Colocações!$A:$G,7,FALSE),"0")</f>
        <v>0</v>
      </c>
      <c r="K15" s="5" t="str">
        <f>IFERROR(VLOOKUP(_xlfn.CONCAT(C15,"-",$B$4,"-",$K$6),Colocações!$A:$G,7,FALSE),"0")</f>
        <v>0</v>
      </c>
      <c r="L15" s="5" t="str">
        <f>IFERROR(VLOOKUP(_xlfn.CONCAT(C15,"-",$B$4,"-",$L$6),Colocações!$A:$G,7,FALSE),"0")</f>
        <v>0</v>
      </c>
      <c r="M15" s="7">
        <f t="shared" si="1"/>
        <v>0</v>
      </c>
    </row>
    <row r="16" spans="2:13" x14ac:dyDescent="0.25">
      <c r="B16" s="2" t="s">
        <v>10</v>
      </c>
      <c r="C16" s="4"/>
      <c r="D16" s="4"/>
      <c r="E16" s="4">
        <f t="shared" si="0"/>
        <v>0</v>
      </c>
      <c r="F16" s="5" t="str">
        <f>IFERROR(VLOOKUP(_xlfn.CONCAT(C16,"-",$B$4,"-",$F$6),Colocações!$A:$G,7,FALSE),"0")</f>
        <v>0</v>
      </c>
      <c r="G16" s="5" t="str">
        <f>IFERROR(VLOOKUP(_xlfn.CONCAT(C16,"-",$B$4,"-",$G$6),Colocações!$A:$G,7,FALSE),"0")</f>
        <v>0</v>
      </c>
      <c r="H16" s="5" t="str">
        <f>IFERROR(VLOOKUP(_xlfn.CONCAT(C16,"-",$B$4,"-",$H$6),Colocações!$A:$G,7,FALSE),"0")</f>
        <v>0</v>
      </c>
      <c r="I16" s="5" t="str">
        <f>IFERROR(VLOOKUP(_xlfn.CONCAT(C16,"-",$B$4,"-",$I$6),Colocações!$A:$G,7,FALSE),"0")</f>
        <v>0</v>
      </c>
      <c r="J16" s="5" t="str">
        <f>IFERROR(VLOOKUP(_xlfn.CONCAT(C16,"-",$B$4,"-",$J$6),Colocações!$A:$G,7,FALSE),"0")</f>
        <v>0</v>
      </c>
      <c r="K16" s="5" t="str">
        <f>IFERROR(VLOOKUP(_xlfn.CONCAT(C16,"-",$B$4,"-",$K$6),Colocações!$A:$G,7,FALSE),"0")</f>
        <v>0</v>
      </c>
      <c r="L16" s="5" t="str">
        <f>IFERROR(VLOOKUP(_xlfn.CONCAT(C16,"-",$B$4,"-",$L$6),Colocações!$A:$G,7,FALSE),"0")</f>
        <v>0</v>
      </c>
      <c r="M16" s="7">
        <f t="shared" si="1"/>
        <v>0</v>
      </c>
    </row>
    <row r="17" spans="3:13" x14ac:dyDescent="0.25">
      <c r="C17"/>
      <c r="D17"/>
      <c r="E17"/>
      <c r="F17"/>
      <c r="G17"/>
      <c r="H17"/>
      <c r="I17"/>
      <c r="J17"/>
      <c r="K17"/>
      <c r="L17"/>
      <c r="M17"/>
    </row>
    <row r="18" spans="3:13" x14ac:dyDescent="0.25">
      <c r="C18"/>
      <c r="D18"/>
      <c r="E18"/>
      <c r="F18"/>
      <c r="G18"/>
      <c r="H18"/>
      <c r="I18"/>
      <c r="J18"/>
      <c r="K18"/>
      <c r="L18"/>
      <c r="M18"/>
    </row>
    <row r="19" spans="3:13" x14ac:dyDescent="0.25">
      <c r="C19"/>
      <c r="D19"/>
      <c r="E19"/>
      <c r="F19"/>
      <c r="G19"/>
      <c r="H19"/>
      <c r="I19"/>
      <c r="J19"/>
      <c r="K19"/>
      <c r="L19"/>
      <c r="M19"/>
    </row>
    <row r="20" spans="3:13" x14ac:dyDescent="0.25">
      <c r="C20"/>
      <c r="D20"/>
      <c r="E20"/>
      <c r="F20"/>
      <c r="G20"/>
      <c r="H20"/>
      <c r="I20"/>
      <c r="J20"/>
      <c r="K20"/>
      <c r="L20"/>
      <c r="M20"/>
    </row>
    <row r="21" spans="3:13" x14ac:dyDescent="0.25">
      <c r="C21"/>
      <c r="D21"/>
      <c r="E21"/>
      <c r="F21"/>
      <c r="G21"/>
      <c r="H21"/>
      <c r="I21"/>
      <c r="J21"/>
      <c r="K21"/>
      <c r="L21"/>
      <c r="M21"/>
    </row>
  </sheetData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M50"/>
  <sheetViews>
    <sheetView topLeftCell="A2" zoomScale="85" zoomScaleNormal="85" workbookViewId="0">
      <selection activeCell="B2" sqref="B2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6.85546875" style="1" bestFit="1" customWidth="1"/>
    <col min="4" max="4" width="49.57031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8" t="s">
        <v>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22" t="s">
        <v>74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1" t="s">
        <v>22</v>
      </c>
      <c r="G6" s="20" t="s">
        <v>245</v>
      </c>
      <c r="H6" s="5" t="s">
        <v>283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75</v>
      </c>
      <c r="D7" s="4" t="s">
        <v>47</v>
      </c>
      <c r="E7" s="4">
        <f>SUM(F7:L7)-M7</f>
        <v>480</v>
      </c>
      <c r="F7" s="5">
        <f>IFERROR(VLOOKUP(_xlfn.CONCAT(C7,"-",$B$4,"-",$F$6),Colocações!$A:$G,7,FALSE),"0")</f>
        <v>160</v>
      </c>
      <c r="G7" s="5">
        <f>IFERROR(VLOOKUP(_xlfn.CONCAT(C7,"-",$B$4,"-",$G$6),Colocações!$A:$G,7,FALSE),"0")</f>
        <v>120</v>
      </c>
      <c r="H7" s="5">
        <f>IFERROR(VLOOKUP(_xlfn.CONCAT(C7,"-",$B$4,"-",$H$6),Colocações!$A:$G,7,FALSE),"0")</f>
        <v>200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4" t="s">
        <v>76</v>
      </c>
      <c r="D8" s="4" t="s">
        <v>44</v>
      </c>
      <c r="E8" s="4">
        <f>SUM(F8:L8)-M8</f>
        <v>300</v>
      </c>
      <c r="F8" s="5">
        <f>IFERROR(VLOOKUP(_xlfn.CONCAT(C8,"-",$B$4,"-",$F$6),Colocações!$A:$G,7,FALSE),"0")</f>
        <v>120</v>
      </c>
      <c r="G8" s="5">
        <f>IFERROR(VLOOKUP(_xlfn.CONCAT(C8,"-",$B$4,"-",$G$6),Colocações!$A:$G,7,FALSE),"0")</f>
        <v>120</v>
      </c>
      <c r="H8" s="5">
        <f>IFERROR(VLOOKUP(_xlfn.CONCAT(C8,"-",$B$4,"-",$H$6),Colocações!$A:$G,7,FALSE),"0")</f>
        <v>60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4" t="s">
        <v>88</v>
      </c>
      <c r="D9" s="4" t="s">
        <v>53</v>
      </c>
      <c r="E9" s="4">
        <f>SUM(F9:L9)-M9</f>
        <v>280</v>
      </c>
      <c r="F9" s="5">
        <f>IFERROR(VLOOKUP(_xlfn.CONCAT(C9,"-",$B$4,"-",$F$6),Colocações!$A:$G,7,FALSE),"0")</f>
        <v>0</v>
      </c>
      <c r="G9" s="5">
        <f>IFERROR(VLOOKUP(_xlfn.CONCAT(C9,"-",$B$4,"-",$G$6),Colocações!$A:$G,7,FALSE),"0")</f>
        <v>160</v>
      </c>
      <c r="H9" s="5">
        <f>IFERROR(VLOOKUP(_xlfn.CONCAT(C9,"-",$B$4,"-",$H$6),Colocações!$A:$G,7,FALSE),"0")</f>
        <v>120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275</v>
      </c>
      <c r="C10" s="4" t="s">
        <v>72</v>
      </c>
      <c r="D10" s="4" t="s">
        <v>73</v>
      </c>
      <c r="E10" s="4">
        <f>SUM(F10:L10)-M10</f>
        <v>200</v>
      </c>
      <c r="F10" s="5">
        <f>IFERROR(VLOOKUP(_xlfn.CONCAT(C10,"-",$B$4,"-",$F$6),Colocações!$A:$G,7,FALSE),"0")</f>
        <v>200</v>
      </c>
      <c r="G10" s="5">
        <f>IFERROR(VLOOKUP(_xlfn.CONCAT(C10,"-",$B$4,"-",$G$6),Colocações!$A:$G,7,FALSE),"0")</f>
        <v>0</v>
      </c>
      <c r="H10" s="5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 t="s">
        <v>275</v>
      </c>
      <c r="C11" s="4" t="s">
        <v>93</v>
      </c>
      <c r="D11" s="4" t="s">
        <v>27</v>
      </c>
      <c r="E11" s="4">
        <f>SUM(F11:L11)-M11</f>
        <v>200</v>
      </c>
      <c r="F11" s="5" t="str">
        <f>IFERROR(VLOOKUP(_xlfn.CONCAT(C11,"-",$B$4,"-",$F$6),Colocações!$A:$G,7,FALSE),"0")</f>
        <v>0</v>
      </c>
      <c r="G11" s="5">
        <f>IFERROR(VLOOKUP(_xlfn.CONCAT(C11,"-",$B$4,"-",$G$6),Colocações!$A:$G,7,FALSE),"0")</f>
        <v>200</v>
      </c>
      <c r="H11" s="5">
        <f>IFERROR(VLOOKUP(_xlfn.CONCAT(C11,"-",$B$4,"-",$H$6),Colocações!$A:$G,7,FALSE),"0")</f>
        <v>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>MIN(F11:L11)-MIN(F11:L11)</f>
        <v>0</v>
      </c>
    </row>
    <row r="12" spans="2:13" x14ac:dyDescent="0.25">
      <c r="B12" s="2" t="s">
        <v>276</v>
      </c>
      <c r="C12" s="4" t="s">
        <v>81</v>
      </c>
      <c r="D12" s="4" t="s">
        <v>44</v>
      </c>
      <c r="E12" s="4">
        <f>SUM(F12:L12)-M12</f>
        <v>180</v>
      </c>
      <c r="F12" s="5">
        <f>IFERROR(VLOOKUP(_xlfn.CONCAT(C12,"-",$B$4,"-",$F$6),Colocações!$A:$G,7,FALSE),"0")</f>
        <v>60</v>
      </c>
      <c r="G12" s="5">
        <f>IFERROR(VLOOKUP(_xlfn.CONCAT(C12,"-",$B$4,"-",$G$6),Colocações!$A:$G,7,FALSE),"0")</f>
        <v>60</v>
      </c>
      <c r="H12" s="5">
        <f>IFERROR(VLOOKUP(_xlfn.CONCAT(C12,"-",$B$4,"-",$H$6),Colocações!$A:$G,7,FALSE),"0")</f>
        <v>60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>MIN(F12:L12)-MIN(F12:L12)</f>
        <v>0</v>
      </c>
    </row>
    <row r="13" spans="2:13" x14ac:dyDescent="0.25">
      <c r="B13" s="2" t="s">
        <v>276</v>
      </c>
      <c r="C13" s="4" t="s">
        <v>80</v>
      </c>
      <c r="D13" s="4" t="s">
        <v>27</v>
      </c>
      <c r="E13" s="4">
        <f>SUM(F13:L13)-M13</f>
        <v>180</v>
      </c>
      <c r="F13" s="5">
        <f>IFERROR(VLOOKUP(_xlfn.CONCAT(C13,"-",$B$4,"-",$F$6),Colocações!$A:$G,7,FALSE),"0")</f>
        <v>60</v>
      </c>
      <c r="G13" s="5">
        <f>IFERROR(VLOOKUP(_xlfn.CONCAT(C13,"-",$B$4,"-",$G$6),Colocações!$A:$G,7,FALSE),"0")</f>
        <v>0</v>
      </c>
      <c r="H13" s="5">
        <f>IFERROR(VLOOKUP(_xlfn.CONCAT(C13,"-",$B$4,"-",$H$6),Colocações!$A:$G,7,FALSE),"0")</f>
        <v>120</v>
      </c>
      <c r="I13" s="5" t="str">
        <f>IFERROR(VLOOKUP(_xlfn.CONCAT(C13,"-",$B$4,"-",$I$6),Colocações!$A:$G,7,FALSE),"0")</f>
        <v>0</v>
      </c>
      <c r="J13" s="5" t="str">
        <f>IFERROR(VLOOKUP(_xlfn.CONCAT(C13,"-",$B$4,"-",$J$6),Colocações!$A:$G,7,FALSE),"0")</f>
        <v>0</v>
      </c>
      <c r="K13" s="5" t="str">
        <f>IFERROR(VLOOKUP(_xlfn.CONCAT(C13,"-",$B$4,"-",$K$6),Colocações!$A:$G,7,FALSE),"0")</f>
        <v>0</v>
      </c>
      <c r="L13" s="5" t="str">
        <f>IFERROR(VLOOKUP(_xlfn.CONCAT(C13,"-",$B$4,"-",$L$6),Colocações!$A:$G,7,FALSE),"0")</f>
        <v>0</v>
      </c>
      <c r="M13" s="7">
        <f>MIN(F13:L13)-MIN(F13:L13)</f>
        <v>0</v>
      </c>
    </row>
    <row r="14" spans="2:13" x14ac:dyDescent="0.25">
      <c r="B14" s="2" t="s">
        <v>277</v>
      </c>
      <c r="C14" s="4" t="s">
        <v>86</v>
      </c>
      <c r="D14" s="4" t="s">
        <v>36</v>
      </c>
      <c r="E14" s="4">
        <f>SUM(F14:L14)-M14</f>
        <v>160</v>
      </c>
      <c r="F14" s="5">
        <f>IFERROR(VLOOKUP(_xlfn.CONCAT(C14,"-",$B$4,"-",$F$6),Colocações!$A:$G,7,FALSE),"0")</f>
        <v>0</v>
      </c>
      <c r="G14" s="5">
        <f>IFERROR(VLOOKUP(_xlfn.CONCAT(C14,"-",$B$4,"-",$G$6),Colocações!$A:$G,7,FALSE),"0")</f>
        <v>0</v>
      </c>
      <c r="H14" s="5">
        <f>IFERROR(VLOOKUP(_xlfn.CONCAT(C14,"-",$B$4,"-",$H$6),Colocações!$A:$G,7,FALSE),"0")</f>
        <v>160</v>
      </c>
      <c r="I14" s="5" t="str">
        <f>IFERROR(VLOOKUP(_xlfn.CONCAT(C14,"-",$B$4,"-",$I$6),Colocações!$A:$G,7,FALSE),"0")</f>
        <v>0</v>
      </c>
      <c r="J14" s="5" t="str">
        <f>IFERROR(VLOOKUP(_xlfn.CONCAT(C14,"-",$B$4,"-",$J$6),Colocações!$A:$G,7,FALSE),"0")</f>
        <v>0</v>
      </c>
      <c r="K14" s="5" t="str">
        <f>IFERROR(VLOOKUP(_xlfn.CONCAT(C14,"-",$B$4,"-",$K$6),Colocações!$A:$G,7,FALSE),"0")</f>
        <v>0</v>
      </c>
      <c r="L14" s="5" t="str">
        <f>IFERROR(VLOOKUP(_xlfn.CONCAT(C14,"-",$B$4,"-",$L$6),Colocações!$A:$G,7,FALSE),"0")</f>
        <v>0</v>
      </c>
      <c r="M14" s="7">
        <f>MIN(F14:L14)-MIN(F14:L14)</f>
        <v>0</v>
      </c>
    </row>
    <row r="15" spans="2:13" x14ac:dyDescent="0.25">
      <c r="B15" s="2" t="s">
        <v>10</v>
      </c>
      <c r="C15" s="4" t="s">
        <v>77</v>
      </c>
      <c r="D15" s="4" t="s">
        <v>73</v>
      </c>
      <c r="E15" s="4">
        <f>SUM(F15:L15)-M15</f>
        <v>120</v>
      </c>
      <c r="F15" s="5">
        <f>IFERROR(VLOOKUP(_xlfn.CONCAT(C15,"-",$B$4,"-",$F$6),Colocações!$A:$G,7,FALSE),"0")</f>
        <v>120</v>
      </c>
      <c r="G15" s="5">
        <f>IFERROR(VLOOKUP(_xlfn.CONCAT(C15,"-",$B$4,"-",$G$6),Colocações!$A:$G,7,FALSE),"0")</f>
        <v>0</v>
      </c>
      <c r="H15" s="5">
        <f>IFERROR(VLOOKUP(_xlfn.CONCAT(C15,"-",$B$4,"-",$H$6),Colocações!$A:$G,7,FALSE),"0")</f>
        <v>0</v>
      </c>
      <c r="I15" s="5" t="str">
        <f>IFERROR(VLOOKUP(_xlfn.CONCAT(C15,"-",$B$4,"-",$I$6),Colocações!$A:$G,7,FALSE),"0")</f>
        <v>0</v>
      </c>
      <c r="J15" s="5" t="str">
        <f>IFERROR(VLOOKUP(_xlfn.CONCAT(C15,"-",$B$4,"-",$J$6),Colocações!$A:$G,7,FALSE),"0")</f>
        <v>0</v>
      </c>
      <c r="K15" s="5" t="str">
        <f>IFERROR(VLOOKUP(_xlfn.CONCAT(C15,"-",$B$4,"-",$K$6),Colocações!$A:$G,7,FALSE),"0")</f>
        <v>0</v>
      </c>
      <c r="L15" s="5" t="str">
        <f>IFERROR(VLOOKUP(_xlfn.CONCAT(C15,"-",$B$4,"-",$L$6),Colocações!$A:$G,7,FALSE),"0")</f>
        <v>0</v>
      </c>
      <c r="M15" s="7">
        <f>MIN(F15:L15)-MIN(F15:L15)</f>
        <v>0</v>
      </c>
    </row>
    <row r="16" spans="2:13" x14ac:dyDescent="0.25">
      <c r="B16" s="2" t="s">
        <v>10</v>
      </c>
      <c r="C16" s="4" t="s">
        <v>79</v>
      </c>
      <c r="D16" s="4" t="s">
        <v>61</v>
      </c>
      <c r="E16" s="4">
        <f>SUM(F16:L16)-M16</f>
        <v>120</v>
      </c>
      <c r="F16" s="5">
        <f>IFERROR(VLOOKUP(_xlfn.CONCAT(C16,"-",$B$4,"-",$F$6),Colocações!$A:$G,7,FALSE),"0")</f>
        <v>60</v>
      </c>
      <c r="G16" s="5">
        <f>IFERROR(VLOOKUP(_xlfn.CONCAT(C16,"-",$B$4,"-",$G$6),Colocações!$A:$G,7,FALSE),"0")</f>
        <v>0</v>
      </c>
      <c r="H16" s="5">
        <f>IFERROR(VLOOKUP(_xlfn.CONCAT(C16,"-",$B$4,"-",$H$6),Colocações!$A:$G,7,FALSE),"0")</f>
        <v>60</v>
      </c>
      <c r="I16" s="5" t="str">
        <f>IFERROR(VLOOKUP(_xlfn.CONCAT(C16,"-",$B$4,"-",$I$6),Colocações!$A:$G,7,FALSE),"0")</f>
        <v>0</v>
      </c>
      <c r="J16" s="5" t="str">
        <f>IFERROR(VLOOKUP(_xlfn.CONCAT(C16,"-",$B$4,"-",$J$6),Colocações!$A:$G,7,FALSE),"0")</f>
        <v>0</v>
      </c>
      <c r="K16" s="5" t="str">
        <f>IFERROR(VLOOKUP(_xlfn.CONCAT(C16,"-",$B$4,"-",$K$6),Colocações!$A:$G,7,FALSE),"0")</f>
        <v>0</v>
      </c>
      <c r="L16" s="5" t="str">
        <f>IFERROR(VLOOKUP(_xlfn.CONCAT(C16,"-",$B$4,"-",$L$6),Colocações!$A:$G,7,FALSE),"0")</f>
        <v>0</v>
      </c>
      <c r="M16" s="7">
        <f>MIN(F16:L16)-MIN(F16:L16)</f>
        <v>0</v>
      </c>
    </row>
    <row r="17" spans="2:13" x14ac:dyDescent="0.25">
      <c r="B17" s="2" t="s">
        <v>10</v>
      </c>
      <c r="C17" s="4" t="s">
        <v>250</v>
      </c>
      <c r="D17" s="4" t="s">
        <v>53</v>
      </c>
      <c r="E17" s="4">
        <f>SUM(F17:L17)-M17</f>
        <v>120</v>
      </c>
      <c r="F17" s="5" t="str">
        <f>IFERROR(VLOOKUP(_xlfn.CONCAT(C17,"-",$B$4,"-",$F$6),Colocações!$A:$G,7,FALSE),"0")</f>
        <v>0</v>
      </c>
      <c r="G17" s="5">
        <f>IFERROR(VLOOKUP(_xlfn.CONCAT(C17,"-",$B$4,"-",$G$6),Colocações!$A:$G,7,FALSE),"0")</f>
        <v>60</v>
      </c>
      <c r="H17" s="5">
        <f>IFERROR(VLOOKUP(_xlfn.CONCAT(C17,"-",$B$4,"-",$H$6),Colocações!$A:$G,7,FALSE),"0")</f>
        <v>60</v>
      </c>
      <c r="I17" s="5" t="str">
        <f>IFERROR(VLOOKUP(_xlfn.CONCAT(C17,"-",$B$4,"-",$I$6),Colocações!$A:$G,7,FALSE),"0")</f>
        <v>0</v>
      </c>
      <c r="J17" s="5" t="str">
        <f>IFERROR(VLOOKUP(_xlfn.CONCAT(C17,"-",$B$4,"-",$J$6),Colocações!$A:$G,7,FALSE),"0")</f>
        <v>0</v>
      </c>
      <c r="K17" s="5" t="str">
        <f>IFERROR(VLOOKUP(_xlfn.CONCAT(C17,"-",$B$4,"-",$K$6),Colocações!$A:$G,7,FALSE),"0")</f>
        <v>0</v>
      </c>
      <c r="L17" s="5" t="str">
        <f>IFERROR(VLOOKUP(_xlfn.CONCAT(C17,"-",$B$4,"-",$L$6),Colocações!$A:$G,7,FALSE),"0")</f>
        <v>0</v>
      </c>
      <c r="M17" s="7">
        <f>MIN(F17:L17)-MIN(F17:L17)</f>
        <v>0</v>
      </c>
    </row>
    <row r="18" spans="2:13" x14ac:dyDescent="0.25">
      <c r="B18" s="2" t="s">
        <v>280</v>
      </c>
      <c r="C18" s="4" t="s">
        <v>78</v>
      </c>
      <c r="D18" s="4" t="s">
        <v>36</v>
      </c>
      <c r="E18" s="4">
        <f>SUM(F18:L18)-M18</f>
        <v>60</v>
      </c>
      <c r="F18" s="5">
        <f>IFERROR(VLOOKUP(_xlfn.CONCAT(C18,"-",$B$4,"-",$F$6),Colocações!$A:$G,7,FALSE),"0")</f>
        <v>60</v>
      </c>
      <c r="G18" s="5">
        <f>IFERROR(VLOOKUP(_xlfn.CONCAT(C18,"-",$B$4,"-",$G$6),Colocações!$A:$G,7,FALSE),"0")</f>
        <v>0</v>
      </c>
      <c r="H18" s="5" t="str">
        <f>IFERROR(VLOOKUP(_xlfn.CONCAT(C18,"-",$B$4,"-",$H$6),Colocações!$A:$G,7,FALSE),"0")</f>
        <v>0</v>
      </c>
      <c r="I18" s="5" t="str">
        <f>IFERROR(VLOOKUP(_xlfn.CONCAT(C18,"-",$B$4,"-",$I$6),Colocações!$A:$G,7,FALSE),"0")</f>
        <v>0</v>
      </c>
      <c r="J18" s="5" t="str">
        <f>IFERROR(VLOOKUP(_xlfn.CONCAT(C18,"-",$B$4,"-",$J$6),Colocações!$A:$G,7,FALSE),"0")</f>
        <v>0</v>
      </c>
      <c r="K18" s="5" t="str">
        <f>IFERROR(VLOOKUP(_xlfn.CONCAT(C18,"-",$B$4,"-",$K$6),Colocações!$A:$G,7,FALSE),"0")</f>
        <v>0</v>
      </c>
      <c r="L18" s="5" t="str">
        <f>IFERROR(VLOOKUP(_xlfn.CONCAT(C18,"-",$B$4,"-",$L$6),Colocações!$A:$G,7,FALSE),"0")</f>
        <v>0</v>
      </c>
      <c r="M18" s="7">
        <f>MIN(F18:L18)-MIN(F18:L18)</f>
        <v>0</v>
      </c>
    </row>
    <row r="19" spans="2:13" x14ac:dyDescent="0.25">
      <c r="B19" s="2" t="s">
        <v>280</v>
      </c>
      <c r="C19" s="4" t="s">
        <v>83</v>
      </c>
      <c r="D19" s="4" t="s">
        <v>36</v>
      </c>
      <c r="E19" s="4">
        <f>SUM(F19:L19)-M19</f>
        <v>60</v>
      </c>
      <c r="F19" s="5">
        <f>IFERROR(VLOOKUP(_xlfn.CONCAT(C19,"-",$B$4,"-",$F$6),Colocações!$A:$G,7,FALSE),"0")</f>
        <v>0</v>
      </c>
      <c r="G19" s="5">
        <f>IFERROR(VLOOKUP(_xlfn.CONCAT(C19,"-",$B$4,"-",$G$6),Colocações!$A:$G,7,FALSE),"0")</f>
        <v>60</v>
      </c>
      <c r="H19" s="5">
        <f>IFERROR(VLOOKUP(_xlfn.CONCAT(C19,"-",$B$4,"-",$H$6),Colocações!$A:$G,7,FALSE),"0")</f>
        <v>0</v>
      </c>
      <c r="I19" s="5" t="str">
        <f>IFERROR(VLOOKUP(_xlfn.CONCAT(C19,"-",$B$4,"-",$I$6),Colocações!$A:$G,7,FALSE),"0")</f>
        <v>0</v>
      </c>
      <c r="J19" s="5" t="str">
        <f>IFERROR(VLOOKUP(_xlfn.CONCAT(C19,"-",$B$4,"-",$J$6),Colocações!$A:$G,7,FALSE),"0")</f>
        <v>0</v>
      </c>
      <c r="K19" s="5" t="str">
        <f>IFERROR(VLOOKUP(_xlfn.CONCAT(C19,"-",$B$4,"-",$K$6),Colocações!$A:$G,7,FALSE),"0")</f>
        <v>0</v>
      </c>
      <c r="L19" s="5" t="str">
        <f>IFERROR(VLOOKUP(_xlfn.CONCAT(C19,"-",$B$4,"-",$L$6),Colocações!$A:$G,7,FALSE),"0")</f>
        <v>0</v>
      </c>
      <c r="M19" s="7">
        <f>MIN(F19:L19)-MIN(F19:L19)</f>
        <v>0</v>
      </c>
    </row>
    <row r="20" spans="2:13" x14ac:dyDescent="0.25">
      <c r="B20" s="2" t="s">
        <v>280</v>
      </c>
      <c r="C20" s="4" t="s">
        <v>85</v>
      </c>
      <c r="D20" s="4" t="s">
        <v>27</v>
      </c>
      <c r="E20" s="4">
        <f>SUM(F20:L20)-M20</f>
        <v>60</v>
      </c>
      <c r="F20" s="5">
        <f>IFERROR(VLOOKUP(_xlfn.CONCAT(C20,"-",$B$4,"-",$F$6),Colocações!$A:$G,7,FALSE),"0")</f>
        <v>0</v>
      </c>
      <c r="G20" s="5">
        <f>IFERROR(VLOOKUP(_xlfn.CONCAT(C20,"-",$B$4,"-",$G$6),Colocações!$A:$G,7,FALSE),"0")</f>
        <v>60</v>
      </c>
      <c r="H20" s="5" t="str">
        <f>IFERROR(VLOOKUP(_xlfn.CONCAT(C20,"-",$B$4,"-",$H$6),Colocações!$A:$G,7,FALSE),"0")</f>
        <v>0</v>
      </c>
      <c r="I20" s="5" t="str">
        <f>IFERROR(VLOOKUP(_xlfn.CONCAT(C20,"-",$B$4,"-",$I$6),Colocações!$A:$G,7,FALSE),"0")</f>
        <v>0</v>
      </c>
      <c r="J20" s="5" t="str">
        <f>IFERROR(VLOOKUP(_xlfn.CONCAT(C20,"-",$B$4,"-",$J$6),Colocações!$A:$G,7,FALSE),"0")</f>
        <v>0</v>
      </c>
      <c r="K20" s="5" t="str">
        <f>IFERROR(VLOOKUP(_xlfn.CONCAT(C20,"-",$B$4,"-",$K$6),Colocações!$A:$G,7,FALSE),"0")</f>
        <v>0</v>
      </c>
      <c r="L20" s="5" t="str">
        <f>IFERROR(VLOOKUP(_xlfn.CONCAT(C20,"-",$B$4,"-",$L$6),Colocações!$A:$G,7,FALSE),"0")</f>
        <v>0</v>
      </c>
      <c r="M20" s="7">
        <f>MIN(F20:L20)-MIN(F20:L20)</f>
        <v>0</v>
      </c>
    </row>
    <row r="21" spans="2:13" x14ac:dyDescent="0.25">
      <c r="B21" s="2" t="s">
        <v>313</v>
      </c>
      <c r="C21" s="4" t="s">
        <v>82</v>
      </c>
      <c r="D21" s="4" t="s">
        <v>61</v>
      </c>
      <c r="E21" s="4">
        <f>SUM(F21:L21)-M21</f>
        <v>0</v>
      </c>
      <c r="F21" s="5">
        <f>IFERROR(VLOOKUP(_xlfn.CONCAT(C21,"-",$B$4,"-",$F$6),Colocações!$A:$G,7,FALSE),"0")</f>
        <v>0</v>
      </c>
      <c r="G21" s="5" t="str">
        <f>IFERROR(VLOOKUP(_xlfn.CONCAT(C21,"-",$B$4,"-",$G$6),Colocações!$A:$G,7,FALSE),"0")</f>
        <v>0</v>
      </c>
      <c r="H21" s="5">
        <f>IFERROR(VLOOKUP(_xlfn.CONCAT(C21,"-",$B$4,"-",$H$6),Colocações!$A:$G,7,FALSE),"0")</f>
        <v>0</v>
      </c>
      <c r="I21" s="5" t="str">
        <f>IFERROR(VLOOKUP(_xlfn.CONCAT(C21,"-",$B$4,"-",$I$6),Colocações!$A:$G,7,FALSE),"0")</f>
        <v>0</v>
      </c>
      <c r="J21" s="5" t="str">
        <f>IFERROR(VLOOKUP(_xlfn.CONCAT(C21,"-",$B$4,"-",$J$6),Colocações!$A:$G,7,FALSE),"0")</f>
        <v>0</v>
      </c>
      <c r="K21" s="5" t="str">
        <f>IFERROR(VLOOKUP(_xlfn.CONCAT(C21,"-",$B$4,"-",$K$6),Colocações!$A:$G,7,FALSE),"0")</f>
        <v>0</v>
      </c>
      <c r="L21" s="5" t="str">
        <f>IFERROR(VLOOKUP(_xlfn.CONCAT(C21,"-",$B$4,"-",$L$6),Colocações!$A:$G,7,FALSE),"0")</f>
        <v>0</v>
      </c>
      <c r="M21" s="7">
        <f>MIN(F21:L21)-MIN(F21:L21)</f>
        <v>0</v>
      </c>
    </row>
    <row r="22" spans="2:13" x14ac:dyDescent="0.25">
      <c r="B22" s="2" t="s">
        <v>313</v>
      </c>
      <c r="C22" s="4" t="s">
        <v>84</v>
      </c>
      <c r="D22" s="4" t="s">
        <v>20</v>
      </c>
      <c r="E22" s="4">
        <f>SUM(F22:L22)-M22</f>
        <v>0</v>
      </c>
      <c r="F22" s="5">
        <f>IFERROR(VLOOKUP(_xlfn.CONCAT(C22,"-",$B$4,"-",$F$6),Colocações!$A:$G,7,FALSE),"0")</f>
        <v>0</v>
      </c>
      <c r="G22" s="5">
        <f>IFERROR(VLOOKUP(_xlfn.CONCAT(C22,"-",$B$4,"-",$G$6),Colocações!$A:$G,7,FALSE),"0")</f>
        <v>0</v>
      </c>
      <c r="H22" s="5">
        <f>IFERROR(VLOOKUP(_xlfn.CONCAT(C22,"-",$B$4,"-",$H$6),Colocações!$A:$G,7,FALSE),"0")</f>
        <v>0</v>
      </c>
      <c r="I22" s="5" t="str">
        <f>IFERROR(VLOOKUP(_xlfn.CONCAT(C22,"-",$B$4,"-",$I$6),Colocações!$A:$G,7,FALSE),"0")</f>
        <v>0</v>
      </c>
      <c r="J22" s="5" t="str">
        <f>IFERROR(VLOOKUP(_xlfn.CONCAT(C22,"-",$B$4,"-",$J$6),Colocações!$A:$G,7,FALSE),"0")</f>
        <v>0</v>
      </c>
      <c r="K22" s="5" t="str">
        <f>IFERROR(VLOOKUP(_xlfn.CONCAT(C22,"-",$B$4,"-",$K$6),Colocações!$A:$G,7,FALSE),"0")</f>
        <v>0</v>
      </c>
      <c r="L22" s="5" t="str">
        <f>IFERROR(VLOOKUP(_xlfn.CONCAT(C22,"-",$B$4,"-",$L$6),Colocações!$A:$G,7,FALSE),"0")</f>
        <v>0</v>
      </c>
      <c r="M22" s="7">
        <f>MIN(F22:L22)-MIN(F22:L22)</f>
        <v>0</v>
      </c>
    </row>
    <row r="23" spans="2:13" x14ac:dyDescent="0.25">
      <c r="B23" s="2" t="s">
        <v>313</v>
      </c>
      <c r="C23" s="4" t="s">
        <v>87</v>
      </c>
      <c r="D23" s="4" t="s">
        <v>27</v>
      </c>
      <c r="E23" s="4">
        <f>SUM(F23:L23)-M23</f>
        <v>0</v>
      </c>
      <c r="F23" s="5">
        <f>IFERROR(VLOOKUP(_xlfn.CONCAT(C23,"-",$B$4,"-",$F$6),Colocações!$A:$G,7,FALSE),"0")</f>
        <v>0</v>
      </c>
      <c r="G23" s="5" t="str">
        <f>IFERROR(VLOOKUP(_xlfn.CONCAT(C23,"-",$B$4,"-",$G$6),Colocações!$A:$G,7,FALSE),"0")</f>
        <v>0</v>
      </c>
      <c r="H23" s="5" t="str">
        <f>IFERROR(VLOOKUP(_xlfn.CONCAT(C23,"-",$B$4,"-",$H$6),Colocações!$A:$G,7,FALSE),"0")</f>
        <v>0</v>
      </c>
      <c r="I23" s="5" t="str">
        <f>IFERROR(VLOOKUP(_xlfn.CONCAT(C23,"-",$B$4,"-",$I$6),Colocações!$A:$G,7,FALSE),"0")</f>
        <v>0</v>
      </c>
      <c r="J23" s="5" t="str">
        <f>IFERROR(VLOOKUP(_xlfn.CONCAT(C23,"-",$B$4,"-",$J$6),Colocações!$A:$G,7,FALSE),"0")</f>
        <v>0</v>
      </c>
      <c r="K23" s="5" t="str">
        <f>IFERROR(VLOOKUP(_xlfn.CONCAT(C23,"-",$B$4,"-",$K$6),Colocações!$A:$G,7,FALSE),"0")</f>
        <v>0</v>
      </c>
      <c r="L23" s="5" t="str">
        <f>IFERROR(VLOOKUP(_xlfn.CONCAT(C23,"-",$B$4,"-",$L$6),Colocações!$A:$G,7,FALSE),"0")</f>
        <v>0</v>
      </c>
      <c r="M23" s="7">
        <f>MIN(F23:L23)-MIN(F23:L23)</f>
        <v>0</v>
      </c>
    </row>
    <row r="24" spans="2:13" x14ac:dyDescent="0.25">
      <c r="B24" s="2" t="s">
        <v>313</v>
      </c>
      <c r="C24" s="4" t="s">
        <v>89</v>
      </c>
      <c r="D24" s="4" t="s">
        <v>36</v>
      </c>
      <c r="E24" s="4">
        <f>SUM(F24:L24)-M24</f>
        <v>0</v>
      </c>
      <c r="F24" s="5">
        <f>IFERROR(VLOOKUP(_xlfn.CONCAT(C24,"-",$B$4,"-",$F$6),Colocações!$A:$G,7,FALSE),"0")</f>
        <v>0</v>
      </c>
      <c r="G24" s="5" t="str">
        <f>IFERROR(VLOOKUP(_xlfn.CONCAT(C24,"-",$B$4,"-",$G$6),Colocações!$A:$G,7,FALSE),"0")</f>
        <v>0</v>
      </c>
      <c r="H24" s="5">
        <f>IFERROR(VLOOKUP(_xlfn.CONCAT(C24,"-",$B$4,"-",$H$6),Colocações!$A:$G,7,FALSE),"0")</f>
        <v>0</v>
      </c>
      <c r="I24" s="5" t="str">
        <f>IFERROR(VLOOKUP(_xlfn.CONCAT(C24,"-",$B$4,"-",$I$6),Colocações!$A:$G,7,FALSE),"0")</f>
        <v>0</v>
      </c>
      <c r="J24" s="5" t="str">
        <f>IFERROR(VLOOKUP(_xlfn.CONCAT(C24,"-",$B$4,"-",$J$6),Colocações!$A:$G,7,FALSE),"0")</f>
        <v>0</v>
      </c>
      <c r="K24" s="5" t="str">
        <f>IFERROR(VLOOKUP(_xlfn.CONCAT(C24,"-",$B$4,"-",$K$6),Colocações!$A:$G,7,FALSE),"0")</f>
        <v>0</v>
      </c>
      <c r="L24" s="5" t="str">
        <f>IFERROR(VLOOKUP(_xlfn.CONCAT(C24,"-",$B$4,"-",$L$6),Colocações!$A:$G,7,FALSE),"0")</f>
        <v>0</v>
      </c>
      <c r="M24" s="7">
        <f>MIN(F24:L24)-MIN(F24:L24)</f>
        <v>0</v>
      </c>
    </row>
    <row r="25" spans="2:13" x14ac:dyDescent="0.25">
      <c r="B25" s="2" t="s">
        <v>313</v>
      </c>
      <c r="C25" s="4" t="s">
        <v>90</v>
      </c>
      <c r="D25" s="4" t="s">
        <v>91</v>
      </c>
      <c r="E25" s="4">
        <f>SUM(F25:L25)-M25</f>
        <v>0</v>
      </c>
      <c r="F25" s="5">
        <f>IFERROR(VLOOKUP(_xlfn.CONCAT(C25,"-",$B$4,"-",$F$6),Colocações!$A:$G,7,FALSE),"0")</f>
        <v>0</v>
      </c>
      <c r="G25" s="5" t="str">
        <f>IFERROR(VLOOKUP(_xlfn.CONCAT(C25,"-",$B$4,"-",$G$6),Colocações!$A:$G,7,FALSE),"0")</f>
        <v>0</v>
      </c>
      <c r="H25" s="5">
        <f>IFERROR(VLOOKUP(_xlfn.CONCAT(C25,"-",$B$4,"-",$H$6),Colocações!$A:$G,7,FALSE),"0")</f>
        <v>0</v>
      </c>
      <c r="I25" s="5" t="str">
        <f>IFERROR(VLOOKUP(_xlfn.CONCAT(C25,"-",$B$4,"-",$I$6),Colocações!$A:$G,7,FALSE),"0")</f>
        <v>0</v>
      </c>
      <c r="J25" s="5" t="str">
        <f>IFERROR(VLOOKUP(_xlfn.CONCAT(C25,"-",$B$4,"-",$J$6),Colocações!$A:$G,7,FALSE),"0")</f>
        <v>0</v>
      </c>
      <c r="K25" s="5" t="str">
        <f>IFERROR(VLOOKUP(_xlfn.CONCAT(C25,"-",$B$4,"-",$K$6),Colocações!$A:$G,7,FALSE),"0")</f>
        <v>0</v>
      </c>
      <c r="L25" s="5" t="str">
        <f>IFERROR(VLOOKUP(_xlfn.CONCAT(C25,"-",$B$4,"-",$L$6),Colocações!$A:$G,7,FALSE),"0")</f>
        <v>0</v>
      </c>
      <c r="M25" s="7">
        <f>MIN(F25:L25)-MIN(F25:L25)</f>
        <v>0</v>
      </c>
    </row>
    <row r="26" spans="2:13" x14ac:dyDescent="0.25">
      <c r="B26" s="2" t="s">
        <v>313</v>
      </c>
      <c r="C26" s="4" t="s">
        <v>97</v>
      </c>
      <c r="D26" s="4" t="s">
        <v>27</v>
      </c>
      <c r="E26" s="4">
        <f>SUM(F26:L26)-M26</f>
        <v>0</v>
      </c>
      <c r="F26" s="5" t="str">
        <f>IFERROR(VLOOKUP(_xlfn.CONCAT(C26,"-",$B$4,"-",$F$6),Colocações!$A:$G,7,FALSE),"0")</f>
        <v>0</v>
      </c>
      <c r="G26" s="5">
        <f>IFERROR(VLOOKUP(_xlfn.CONCAT(C26,"-",$B$4,"-",$G$6),Colocações!$A:$G,7,FALSE),"0")</f>
        <v>0</v>
      </c>
      <c r="H26" s="5">
        <f>IFERROR(VLOOKUP(_xlfn.CONCAT(C26,"-",$B$4,"-",$H$6),Colocações!$A:$G,7,FALSE),"0")</f>
        <v>0</v>
      </c>
      <c r="I26" s="5" t="str">
        <f>IFERROR(VLOOKUP(_xlfn.CONCAT(C26,"-",$B$4,"-",$I$6),Colocações!$A:$G,7,FALSE),"0")</f>
        <v>0</v>
      </c>
      <c r="J26" s="5" t="str">
        <f>IFERROR(VLOOKUP(_xlfn.CONCAT(C26,"-",$B$4,"-",$J$6),Colocações!$A:$G,7,FALSE),"0")</f>
        <v>0</v>
      </c>
      <c r="K26" s="5" t="str">
        <f>IFERROR(VLOOKUP(_xlfn.CONCAT(C26,"-",$B$4,"-",$K$6),Colocações!$A:$G,7,FALSE),"0")</f>
        <v>0</v>
      </c>
      <c r="L26" s="5" t="str">
        <f>IFERROR(VLOOKUP(_xlfn.CONCAT(C26,"-",$B$4,"-",$L$6),Colocações!$A:$G,7,FALSE),"0")</f>
        <v>0</v>
      </c>
      <c r="M26" s="7">
        <f>MIN(F26:L26)-MIN(F26:L26)</f>
        <v>0</v>
      </c>
    </row>
    <row r="27" spans="2:13" x14ac:dyDescent="0.25">
      <c r="B27" s="2" t="s">
        <v>313</v>
      </c>
      <c r="C27" s="4" t="s">
        <v>251</v>
      </c>
      <c r="D27" s="4" t="s">
        <v>27</v>
      </c>
      <c r="E27" s="4">
        <f>SUM(F27:L27)-M27</f>
        <v>0</v>
      </c>
      <c r="F27" s="5" t="str">
        <f>IFERROR(VLOOKUP(_xlfn.CONCAT(C27,"-",$B$4,"-",$F$6),Colocações!$A:$G,7,FALSE),"0")</f>
        <v>0</v>
      </c>
      <c r="G27" s="5">
        <f>IFERROR(VLOOKUP(_xlfn.CONCAT(C27,"-",$B$4,"-",$G$6),Colocações!$A:$G,7,FALSE),"0")</f>
        <v>0</v>
      </c>
      <c r="H27" s="5" t="str">
        <f>IFERROR(VLOOKUP(_xlfn.CONCAT(C27,"-",$B$4,"-",$H$6),Colocações!$A:$G,7,FALSE),"0")</f>
        <v>0</v>
      </c>
      <c r="I27" s="5" t="str">
        <f>IFERROR(VLOOKUP(_xlfn.CONCAT(C27,"-",$B$4,"-",$I$6),Colocações!$A:$G,7,FALSE),"0")</f>
        <v>0</v>
      </c>
      <c r="J27" s="5" t="str">
        <f>IFERROR(VLOOKUP(_xlfn.CONCAT(C27,"-",$B$4,"-",$J$6),Colocações!$A:$G,7,FALSE),"0")</f>
        <v>0</v>
      </c>
      <c r="K27" s="5" t="str">
        <f>IFERROR(VLOOKUP(_xlfn.CONCAT(C27,"-",$B$4,"-",$K$6),Colocações!$A:$G,7,FALSE),"0")</f>
        <v>0</v>
      </c>
      <c r="L27" s="5" t="str">
        <f>IFERROR(VLOOKUP(_xlfn.CONCAT(C27,"-",$B$4,"-",$L$6),Colocações!$A:$G,7,FALSE),"0")</f>
        <v>0</v>
      </c>
      <c r="M27" s="7">
        <f>MIN(F27:L27)-MIN(F27:L27)</f>
        <v>0</v>
      </c>
    </row>
    <row r="28" spans="2:13" x14ac:dyDescent="0.25">
      <c r="B28" s="2" t="s">
        <v>313</v>
      </c>
      <c r="C28" s="4" t="s">
        <v>107</v>
      </c>
      <c r="D28" s="4" t="s">
        <v>47</v>
      </c>
      <c r="E28" s="4">
        <f>SUM(F28:L28)-M28</f>
        <v>0</v>
      </c>
      <c r="F28" s="5" t="str">
        <f>IFERROR(VLOOKUP(_xlfn.CONCAT(C28,"-",$B$4,"-",$F$6),Colocações!$A:$G,7,FALSE),"0")</f>
        <v>0</v>
      </c>
      <c r="G28" s="5">
        <f>IFERROR(VLOOKUP(_xlfn.CONCAT(C28,"-",$B$4,"-",$G$6),Colocações!$A:$G,7,FALSE),"0")</f>
        <v>0</v>
      </c>
      <c r="H28" s="5">
        <f>IFERROR(VLOOKUP(_xlfn.CONCAT(C28,"-",$B$4,"-",$H$6),Colocações!$A:$G,7,FALSE),"0")</f>
        <v>0</v>
      </c>
      <c r="I28" s="5" t="str">
        <f>IFERROR(VLOOKUP(_xlfn.CONCAT(C28,"-",$B$4,"-",$I$6),Colocações!$A:$G,7,FALSE),"0")</f>
        <v>0</v>
      </c>
      <c r="J28" s="5" t="str">
        <f>IFERROR(VLOOKUP(_xlfn.CONCAT(C28,"-",$B$4,"-",$J$6),Colocações!$A:$G,7,FALSE),"0")</f>
        <v>0</v>
      </c>
      <c r="K28" s="5" t="str">
        <f>IFERROR(VLOOKUP(_xlfn.CONCAT(C28,"-",$B$4,"-",$K$6),Colocações!$A:$G,7,FALSE),"0")</f>
        <v>0</v>
      </c>
      <c r="L28" s="5" t="str">
        <f>IFERROR(VLOOKUP(_xlfn.CONCAT(C28,"-",$B$4,"-",$L$6),Colocações!$A:$G,7,FALSE),"0")</f>
        <v>0</v>
      </c>
      <c r="M28" s="7">
        <f>MIN(F28:L28)-MIN(F28:L28)</f>
        <v>0</v>
      </c>
    </row>
    <row r="29" spans="2:13" x14ac:dyDescent="0.25">
      <c r="B29" s="2" t="s">
        <v>313</v>
      </c>
      <c r="C29" s="4" t="s">
        <v>287</v>
      </c>
      <c r="D29" s="4" t="s">
        <v>53</v>
      </c>
      <c r="E29" s="4">
        <f>SUM(F29:L29)-M29</f>
        <v>0</v>
      </c>
      <c r="F29" s="5" t="str">
        <f>IFERROR(VLOOKUP(_xlfn.CONCAT(C29,"-",$B$4,"-",$F$6),Colocações!$A:$G,7,FALSE),"0")</f>
        <v>0</v>
      </c>
      <c r="G29" s="5" t="str">
        <f>IFERROR(VLOOKUP(_xlfn.CONCAT(C29,"-",$B$4,"-",$G$6),Colocações!$A:$G,7,FALSE),"0")</f>
        <v>0</v>
      </c>
      <c r="H29" s="5">
        <f>IFERROR(VLOOKUP(_xlfn.CONCAT(C29,"-",$B$4,"-",$H$6),Colocações!$A:$G,7,FALSE),"0")</f>
        <v>0</v>
      </c>
      <c r="I29" s="5" t="str">
        <f>IFERROR(VLOOKUP(_xlfn.CONCAT(C29,"-",$B$4,"-",$I$6),Colocações!$A:$G,7,FALSE),"0")</f>
        <v>0</v>
      </c>
      <c r="J29" s="5" t="str">
        <f>IFERROR(VLOOKUP(_xlfn.CONCAT(C29,"-",$B$4,"-",$J$6),Colocações!$A:$G,7,FALSE),"0")</f>
        <v>0</v>
      </c>
      <c r="K29" s="5" t="str">
        <f>IFERROR(VLOOKUP(_xlfn.CONCAT(C29,"-",$B$4,"-",$K$6),Colocações!$A:$G,7,FALSE),"0")</f>
        <v>0</v>
      </c>
      <c r="L29" s="5" t="str">
        <f>IFERROR(VLOOKUP(_xlfn.CONCAT(C29,"-",$B$4,"-",$L$6),Colocações!$A:$G,7,FALSE),"0")</f>
        <v>0</v>
      </c>
      <c r="M29" s="7">
        <f>MIN(F29:L29)-MIN(F29:L29)</f>
        <v>0</v>
      </c>
    </row>
    <row r="30" spans="2:13" x14ac:dyDescent="0.25">
      <c r="B30" s="2" t="s">
        <v>313</v>
      </c>
      <c r="C30" s="4" t="s">
        <v>288</v>
      </c>
      <c r="D30" s="4" t="s">
        <v>53</v>
      </c>
      <c r="E30" s="4">
        <f>SUM(F30:L30)-M30</f>
        <v>0</v>
      </c>
      <c r="F30" s="5" t="str">
        <f>IFERROR(VLOOKUP(_xlfn.CONCAT(C30,"-",$B$4,"-",$F$6),Colocações!$A:$G,7,FALSE),"0")</f>
        <v>0</v>
      </c>
      <c r="G30" s="5" t="str">
        <f>IFERROR(VLOOKUP(_xlfn.CONCAT(C30,"-",$B$4,"-",$G$6),Colocações!$A:$G,7,FALSE),"0")</f>
        <v>0</v>
      </c>
      <c r="H30" s="5">
        <f>IFERROR(VLOOKUP(_xlfn.CONCAT(C30,"-",$B$4,"-",$H$6),Colocações!$A:$G,7,FALSE),"0")</f>
        <v>0</v>
      </c>
      <c r="I30" s="5" t="str">
        <f>IFERROR(VLOOKUP(_xlfn.CONCAT(C30,"-",$B$4,"-",$I$6),Colocações!$A:$G,7,FALSE),"0")</f>
        <v>0</v>
      </c>
      <c r="J30" s="5" t="str">
        <f>IFERROR(VLOOKUP(_xlfn.CONCAT(C30,"-",$B$4,"-",$J$6),Colocações!$A:$G,7,FALSE),"0")</f>
        <v>0</v>
      </c>
      <c r="K30" s="5" t="str">
        <f>IFERROR(VLOOKUP(_xlfn.CONCAT(C30,"-",$B$4,"-",$K$6),Colocações!$A:$G,7,FALSE),"0")</f>
        <v>0</v>
      </c>
      <c r="L30" s="5" t="str">
        <f>IFERROR(VLOOKUP(_xlfn.CONCAT(C30,"-",$B$4,"-",$L$6),Colocações!$A:$G,7,FALSE),"0")</f>
        <v>0</v>
      </c>
      <c r="M30" s="7">
        <f>MIN(F30:L30)-MIN(F30:L30)</f>
        <v>0</v>
      </c>
    </row>
    <row r="31" spans="2:13" x14ac:dyDescent="0.25">
      <c r="B31" s="2" t="s">
        <v>313</v>
      </c>
      <c r="C31" s="4" t="s">
        <v>289</v>
      </c>
      <c r="D31" s="4" t="s">
        <v>53</v>
      </c>
      <c r="E31" s="4">
        <f>SUM(F31:L31)-M31</f>
        <v>0</v>
      </c>
      <c r="F31" s="5" t="str">
        <f>IFERROR(VLOOKUP(_xlfn.CONCAT(C31,"-",$B$4,"-",$F$6),Colocações!$A:$G,7,FALSE),"0")</f>
        <v>0</v>
      </c>
      <c r="G31" s="5" t="str">
        <f>IFERROR(VLOOKUP(_xlfn.CONCAT(C31,"-",$B$4,"-",$G$6),Colocações!$A:$G,7,FALSE),"0")</f>
        <v>0</v>
      </c>
      <c r="H31" s="5">
        <f>IFERROR(VLOOKUP(_xlfn.CONCAT(C31,"-",$B$4,"-",$H$6),Colocações!$A:$G,7,FALSE),"0")</f>
        <v>0</v>
      </c>
      <c r="I31" s="5" t="str">
        <f>IFERROR(VLOOKUP(_xlfn.CONCAT(C31,"-",$B$4,"-",$I$6),Colocações!$A:$G,7,FALSE),"0")</f>
        <v>0</v>
      </c>
      <c r="J31" s="5" t="str">
        <f>IFERROR(VLOOKUP(_xlfn.CONCAT(C31,"-",$B$4,"-",$J$6),Colocações!$A:$G,7,FALSE),"0")</f>
        <v>0</v>
      </c>
      <c r="K31" s="5" t="str">
        <f>IFERROR(VLOOKUP(_xlfn.CONCAT(C31,"-",$B$4,"-",$K$6),Colocações!$A:$G,7,FALSE),"0")</f>
        <v>0</v>
      </c>
      <c r="L31" s="5" t="str">
        <f>IFERROR(VLOOKUP(_xlfn.CONCAT(C31,"-",$B$4,"-",$L$6),Colocações!$A:$G,7,FALSE),"0")</f>
        <v>0</v>
      </c>
      <c r="M31" s="7">
        <f>MIN(F31:L31)-MIN(F31:L31)</f>
        <v>0</v>
      </c>
    </row>
    <row r="32" spans="2:13" x14ac:dyDescent="0.25">
      <c r="B32" s="2" t="s">
        <v>313</v>
      </c>
      <c r="C32" s="4" t="s">
        <v>290</v>
      </c>
      <c r="D32" s="4" t="s">
        <v>27</v>
      </c>
      <c r="E32" s="4">
        <f>SUM(F32:L32)-M32</f>
        <v>0</v>
      </c>
      <c r="F32" s="5" t="str">
        <f>IFERROR(VLOOKUP(_xlfn.CONCAT(C32,"-",$B$4,"-",$F$6),Colocações!$A:$G,7,FALSE),"0")</f>
        <v>0</v>
      </c>
      <c r="G32" s="5" t="str">
        <f>IFERROR(VLOOKUP(_xlfn.CONCAT(C32,"-",$B$4,"-",$G$6),Colocações!$A:$G,7,FALSE),"0")</f>
        <v>0</v>
      </c>
      <c r="H32" s="5">
        <f>IFERROR(VLOOKUP(_xlfn.CONCAT(C32,"-",$B$4,"-",$H$6),Colocações!$A:$G,7,FALSE),"0")</f>
        <v>0</v>
      </c>
      <c r="I32" s="5" t="str">
        <f>IFERROR(VLOOKUP(_xlfn.CONCAT(C32,"-",$B$4,"-",$I$6),Colocações!$A:$G,7,FALSE),"0")</f>
        <v>0</v>
      </c>
      <c r="J32" s="5" t="str">
        <f>IFERROR(VLOOKUP(_xlfn.CONCAT(C32,"-",$B$4,"-",$J$6),Colocações!$A:$G,7,FALSE),"0")</f>
        <v>0</v>
      </c>
      <c r="K32" s="5" t="str">
        <f>IFERROR(VLOOKUP(_xlfn.CONCAT(C32,"-",$B$4,"-",$K$6),Colocações!$A:$G,7,FALSE),"0")</f>
        <v>0</v>
      </c>
      <c r="L32" s="5" t="str">
        <f>IFERROR(VLOOKUP(_xlfn.CONCAT(C32,"-",$B$4,"-",$L$6),Colocações!$A:$G,7,FALSE),"0")</f>
        <v>0</v>
      </c>
      <c r="M32" s="7">
        <f>MIN(F32:L32)-MIN(F32:L32)</f>
        <v>0</v>
      </c>
    </row>
    <row r="33" spans="3:13" x14ac:dyDescent="0.25">
      <c r="C33"/>
      <c r="D33"/>
      <c r="E33"/>
      <c r="F33"/>
      <c r="G33"/>
      <c r="H33"/>
      <c r="I33"/>
      <c r="J33"/>
      <c r="K33"/>
      <c r="L33"/>
      <c r="M33"/>
    </row>
    <row r="34" spans="3:13" x14ac:dyDescent="0.25">
      <c r="C34"/>
      <c r="D34"/>
      <c r="E34"/>
      <c r="F34"/>
      <c r="G34"/>
      <c r="H34"/>
      <c r="I34"/>
      <c r="J34"/>
      <c r="K34"/>
      <c r="L34"/>
      <c r="M34"/>
    </row>
    <row r="35" spans="3:13" x14ac:dyDescent="0.25">
      <c r="C35"/>
      <c r="D35"/>
      <c r="E35"/>
      <c r="F35"/>
      <c r="G35"/>
      <c r="H35"/>
      <c r="I35"/>
      <c r="J35"/>
      <c r="K35"/>
      <c r="L35"/>
      <c r="M35"/>
    </row>
    <row r="36" spans="3:13" x14ac:dyDescent="0.25">
      <c r="C36"/>
      <c r="D36"/>
      <c r="E36"/>
      <c r="F36"/>
      <c r="G36"/>
      <c r="H36"/>
      <c r="I36"/>
      <c r="J36"/>
      <c r="K36"/>
      <c r="L36"/>
      <c r="M36"/>
    </row>
    <row r="37" spans="3:13" x14ac:dyDescent="0.25">
      <c r="C37"/>
      <c r="D37"/>
      <c r="E37"/>
      <c r="F37"/>
      <c r="G37"/>
      <c r="H37"/>
      <c r="I37"/>
      <c r="J37"/>
      <c r="K37"/>
      <c r="L37"/>
      <c r="M37"/>
    </row>
    <row r="38" spans="3:13" x14ac:dyDescent="0.25">
      <c r="C38"/>
      <c r="D38"/>
      <c r="E38"/>
      <c r="F38"/>
      <c r="G38"/>
      <c r="H38"/>
      <c r="I38"/>
      <c r="J38"/>
      <c r="K38"/>
      <c r="L38"/>
      <c r="M38"/>
    </row>
    <row r="39" spans="3:13" x14ac:dyDescent="0.25">
      <c r="C39"/>
      <c r="D39"/>
      <c r="E39"/>
      <c r="F39"/>
      <c r="G39"/>
      <c r="H39"/>
      <c r="I39"/>
      <c r="J39"/>
      <c r="K39"/>
      <c r="L39"/>
      <c r="M39"/>
    </row>
    <row r="40" spans="3:13" x14ac:dyDescent="0.25">
      <c r="C40"/>
      <c r="D40"/>
      <c r="E40"/>
      <c r="F40"/>
      <c r="G40"/>
      <c r="H40"/>
      <c r="I40"/>
      <c r="J40"/>
      <c r="K40"/>
      <c r="L40"/>
      <c r="M40"/>
    </row>
    <row r="41" spans="3:13" x14ac:dyDescent="0.25">
      <c r="C41"/>
      <c r="D41"/>
      <c r="E41"/>
      <c r="F41"/>
      <c r="G41"/>
      <c r="H41"/>
      <c r="I41"/>
      <c r="J41"/>
      <c r="K41"/>
      <c r="L41"/>
      <c r="M41"/>
    </row>
    <row r="42" spans="3:13" x14ac:dyDescent="0.25">
      <c r="C42"/>
      <c r="D42"/>
    </row>
    <row r="43" spans="3:13" x14ac:dyDescent="0.25">
      <c r="C43"/>
      <c r="D43"/>
    </row>
    <row r="44" spans="3:13" x14ac:dyDescent="0.25">
      <c r="C44"/>
      <c r="D44"/>
    </row>
    <row r="45" spans="3:13" x14ac:dyDescent="0.25">
      <c r="C45"/>
      <c r="D45"/>
    </row>
    <row r="46" spans="3:13" x14ac:dyDescent="0.25">
      <c r="C46"/>
      <c r="D46"/>
    </row>
    <row r="47" spans="3:13" x14ac:dyDescent="0.25">
      <c r="C47"/>
      <c r="D47"/>
    </row>
    <row r="48" spans="3:13" x14ac:dyDescent="0.25">
      <c r="C48"/>
      <c r="D48"/>
    </row>
    <row r="49" spans="3:4" x14ac:dyDescent="0.25">
      <c r="C49"/>
      <c r="D49"/>
    </row>
    <row r="50" spans="3:4" x14ac:dyDescent="0.25">
      <c r="C50"/>
      <c r="D50"/>
    </row>
  </sheetData>
  <sortState xmlns:xlrd2="http://schemas.microsoft.com/office/spreadsheetml/2017/richdata2" ref="B7:M32">
    <sortCondition descending="1" ref="E7:E32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14"/>
  <sheetViews>
    <sheetView tabSelected="1" workbookViewId="0">
      <selection activeCell="B1" sqref="B1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5.5703125" style="1" bestFit="1" customWidth="1"/>
    <col min="4" max="4" width="36.1406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8" t="s">
        <v>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22" t="s">
        <v>21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77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1" t="s">
        <v>22</v>
      </c>
      <c r="G6" s="20" t="s">
        <v>245</v>
      </c>
      <c r="H6" s="5" t="s">
        <v>283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19</v>
      </c>
      <c r="D7" s="4" t="s">
        <v>20</v>
      </c>
      <c r="E7" s="4">
        <f>SUM(F7:L7)-M7</f>
        <v>520</v>
      </c>
      <c r="F7" s="4">
        <f>IFERROR(VLOOKUP(_xlfn.CONCAT(C7,"-",$B$4,"-",$F$6),Colocações!$A:$G,7,FALSE),"0")</f>
        <v>200</v>
      </c>
      <c r="G7" s="4">
        <f>IFERROR(VLOOKUP(_xlfn.CONCAT(C7,"-",$B$4,"-",$G$6),Colocações!$A:$G,7,FALSE),"0")</f>
        <v>120</v>
      </c>
      <c r="H7" s="4">
        <f>IFERROR(VLOOKUP(_xlfn.CONCAT(C7,"-",$B$4,"-",$H$6),Colocações!$A:$G,7,FALSE),"0")</f>
        <v>200</v>
      </c>
      <c r="I7" s="4" t="str">
        <f>IFERROR(VLOOKUP(_xlfn.CONCAT(C7,"-",$B$4,"-",$I$6),Colocações!$A:$G,7,FALSE),"0")</f>
        <v>0</v>
      </c>
      <c r="J7" s="4" t="str">
        <f>IFERROR(VLOOKUP(_xlfn.CONCAT(C7,"-",$B$4,"-",$J$6),Colocações!$A:$G,7,FALSE),"0")</f>
        <v>0</v>
      </c>
      <c r="K7" s="4" t="str">
        <f>IFERROR(VLOOKUP(_xlfn.CONCAT(C7,"-",$B$4,"-",$K$6),Colocações!$A:$G,7,FALSE),"0")</f>
        <v>0</v>
      </c>
      <c r="L7" s="4" t="str">
        <f>IFERROR(VLOOKUP(_xlfn.CONCAT(C7,"-",$B$4,"-",$L$6),Colocações!$A:$G,7,FALSE),"0")</f>
        <v>0</v>
      </c>
      <c r="M7" s="4">
        <f>MIN(F7:L7)-MIN(F7:L7)</f>
        <v>0</v>
      </c>
    </row>
    <row r="8" spans="2:13" x14ac:dyDescent="0.25">
      <c r="B8" s="2" t="s">
        <v>6</v>
      </c>
      <c r="C8" s="4" t="s">
        <v>23</v>
      </c>
      <c r="D8" s="4" t="s">
        <v>20</v>
      </c>
      <c r="E8" s="4">
        <f>SUM(F8:L8)-M8</f>
        <v>440</v>
      </c>
      <c r="F8" s="4">
        <f>IFERROR(VLOOKUP(_xlfn.CONCAT(C8,"-",$B$4,"-",$F$6),Colocações!$A:$G,7,FALSE),"0")</f>
        <v>160</v>
      </c>
      <c r="G8" s="4">
        <f>IFERROR(VLOOKUP(_xlfn.CONCAT(C8,"-",$B$4,"-",$G$6),Colocações!$A:$G,7,FALSE),"0")</f>
        <v>160</v>
      </c>
      <c r="H8" s="4">
        <f>IFERROR(VLOOKUP(_xlfn.CONCAT(C8,"-",$B$4,"-",$H$6),Colocações!$A:$G,7,FALSE),"0")</f>
        <v>120</v>
      </c>
      <c r="I8" s="4" t="str">
        <f>IFERROR(VLOOKUP(_xlfn.CONCAT(C8,"-",$B$4,"-",$I$6),Colocações!$A:$G,7,FALSE),"0")</f>
        <v>0</v>
      </c>
      <c r="J8" s="4" t="str">
        <f>IFERROR(VLOOKUP(_xlfn.CONCAT(C8,"-",$B$4,"-",$J$6),Colocações!$A:$G,7,FALSE),"0")</f>
        <v>0</v>
      </c>
      <c r="K8" s="4" t="str">
        <f>IFERROR(VLOOKUP(_xlfn.CONCAT(C8,"-",$B$4,"-",$K$6),Colocações!$A:$G,7,FALSE),"0")</f>
        <v>0</v>
      </c>
      <c r="L8" s="4" t="str">
        <f>IFERROR(VLOOKUP(_xlfn.CONCAT(C8,"-",$B$4,"-",$L$6),Colocações!$A:$G,7,FALSE),"0")</f>
        <v>0</v>
      </c>
      <c r="M8" s="4">
        <f>MIN(F8:L8)-MIN(F8:L8)</f>
        <v>0</v>
      </c>
    </row>
    <row r="9" spans="2:13" x14ac:dyDescent="0.25">
      <c r="B9" s="2" t="s">
        <v>7</v>
      </c>
      <c r="C9" s="4" t="s">
        <v>263</v>
      </c>
      <c r="D9" s="4" t="s">
        <v>51</v>
      </c>
      <c r="E9" s="4">
        <f>SUM(F9:L9)-M9</f>
        <v>200</v>
      </c>
      <c r="F9" s="4" t="str">
        <f>IFERROR(VLOOKUP(_xlfn.CONCAT(C9,"-",$B$4,"-",$F$6),Colocações!$A:$G,7,FALSE),"0")</f>
        <v>0</v>
      </c>
      <c r="G9" s="4">
        <f>IFERROR(VLOOKUP(_xlfn.CONCAT(C9,"-",$B$4,"-",$G$6),Colocações!$A:$G,7,FALSE),"0")</f>
        <v>200</v>
      </c>
      <c r="H9" s="4" t="str">
        <f>IFERROR(VLOOKUP(_xlfn.CONCAT(C9,"-",$B$4,"-",$H$6),Colocações!$A:$G,7,FALSE),"0")</f>
        <v>0</v>
      </c>
      <c r="I9" s="4" t="str">
        <f>IFERROR(VLOOKUP(_xlfn.CONCAT(C9,"-",$B$4,"-",$I$6),Colocações!$A:$G,7,FALSE),"0")</f>
        <v>0</v>
      </c>
      <c r="J9" s="4" t="str">
        <f>IFERROR(VLOOKUP(_xlfn.CONCAT(C9,"-",$B$4,"-",$J$6),Colocações!$A:$G,7,FALSE),"0")</f>
        <v>0</v>
      </c>
      <c r="K9" s="4" t="str">
        <f>IFERROR(VLOOKUP(_xlfn.CONCAT(C9,"-",$B$4,"-",$K$6),Colocações!$A:$G,7,FALSE),"0")</f>
        <v>0</v>
      </c>
      <c r="L9" s="4" t="str">
        <f>IFERROR(VLOOKUP(_xlfn.CONCAT(C9,"-",$B$4,"-",$L$6),Colocações!$A:$G,7,FALSE),"0")</f>
        <v>0</v>
      </c>
      <c r="M9" s="4">
        <f>MIN(F9:L9)-MIN(F9:L9)</f>
        <v>0</v>
      </c>
    </row>
    <row r="10" spans="2:13" x14ac:dyDescent="0.25">
      <c r="B10" s="2" t="s">
        <v>275</v>
      </c>
      <c r="C10" s="7" t="s">
        <v>304</v>
      </c>
      <c r="D10" s="7" t="s">
        <v>61</v>
      </c>
      <c r="E10" s="4">
        <f>SUM(F10:L10)-M10</f>
        <v>160</v>
      </c>
      <c r="F10" s="4" t="str">
        <f>IFERROR(VLOOKUP(_xlfn.CONCAT(C10,"-",$B$4,"-",$F$6),Colocações!$A:$G,7,FALSE),"0")</f>
        <v>0</v>
      </c>
      <c r="G10" s="4" t="str">
        <f>IFERROR(VLOOKUP(_xlfn.CONCAT(C10,"-",$B$4,"-",$G$6),Colocações!$A:$G,7,FALSE),"0")</f>
        <v>0</v>
      </c>
      <c r="H10" s="4">
        <f>IFERROR(VLOOKUP(_xlfn.CONCAT(C10,"-",$B$4,"-",$H$6),Colocações!$A:$G,7,FALSE),"0")</f>
        <v>160</v>
      </c>
      <c r="I10" s="4" t="str">
        <f>IFERROR(VLOOKUP(_xlfn.CONCAT(C10,"-",$B$4,"-",$I$6),Colocações!$A:$G,7,FALSE),"0")</f>
        <v>0</v>
      </c>
      <c r="J10" s="4" t="str">
        <f>IFERROR(VLOOKUP(_xlfn.CONCAT(C10,"-",$B$4,"-",$J$6),Colocações!$A:$G,7,FALSE),"0")</f>
        <v>0</v>
      </c>
      <c r="K10" s="4" t="str">
        <f>IFERROR(VLOOKUP(_xlfn.CONCAT(C10,"-",$B$4,"-",$K$6),Colocações!$A:$G,7,FALSE),"0")</f>
        <v>0</v>
      </c>
      <c r="L10" s="4" t="str">
        <f>IFERROR(VLOOKUP(_xlfn.CONCAT(C10,"-",$B$4,"-",$L$6),Colocações!$A:$G,7,FALSE),"0")</f>
        <v>0</v>
      </c>
      <c r="M10" s="4">
        <f>MIN(F10:L10)-MIN(F10:L10)</f>
        <v>0</v>
      </c>
    </row>
    <row r="11" spans="2:13" x14ac:dyDescent="0.25">
      <c r="B11" s="2" t="s">
        <v>8</v>
      </c>
      <c r="C11" s="4" t="s">
        <v>24</v>
      </c>
      <c r="D11" s="4" t="s">
        <v>20</v>
      </c>
      <c r="E11" s="4">
        <f>SUM(F11:L11)-M11</f>
        <v>120</v>
      </c>
      <c r="F11" s="4">
        <f>IFERROR(VLOOKUP(_xlfn.CONCAT(C11,"-",$B$4,"-",$F$6),Colocações!$A:$G,7,FALSE),"0")</f>
        <v>120</v>
      </c>
      <c r="G11" s="4" t="str">
        <f>IFERROR(VLOOKUP(_xlfn.CONCAT(C11,"-",$B$4,"-",$G$6),Colocações!$A:$G,7,FALSE),"0")</f>
        <v>0</v>
      </c>
      <c r="H11" s="4" t="str">
        <f>IFERROR(VLOOKUP(_xlfn.CONCAT(C11,"-",$B$4,"-",$H$6),Colocações!$A:$G,7,FALSE),"0")</f>
        <v>0</v>
      </c>
      <c r="I11" s="4" t="str">
        <f>IFERROR(VLOOKUP(_xlfn.CONCAT(C11,"-",$B$4,"-",$I$6),Colocações!$A:$G,7,FALSE),"0")</f>
        <v>0</v>
      </c>
      <c r="J11" s="4" t="str">
        <f>IFERROR(VLOOKUP(_xlfn.CONCAT(C11,"-",$B$4,"-",$J$6),Colocações!$A:$G,7,FALSE),"0")</f>
        <v>0</v>
      </c>
      <c r="K11" s="4" t="str">
        <f>IFERROR(VLOOKUP(_xlfn.CONCAT(C11,"-",$B$4,"-",$K$6),Colocações!$A:$G,7,FALSE),"0")</f>
        <v>0</v>
      </c>
      <c r="L11" s="4" t="str">
        <f>IFERROR(VLOOKUP(_xlfn.CONCAT(C11,"-",$B$4,"-",$L$6),Colocações!$A:$G,7,FALSE),"0")</f>
        <v>0</v>
      </c>
      <c r="M11" s="4">
        <f>MIN(F11:L11)-MIN(F11:L11)</f>
        <v>0</v>
      </c>
    </row>
    <row r="12" spans="2:13" x14ac:dyDescent="0.25">
      <c r="B12" s="2"/>
      <c r="C12"/>
      <c r="D12"/>
      <c r="E12" s="2"/>
      <c r="F12" s="2"/>
      <c r="G12" s="2"/>
      <c r="H12" s="2"/>
      <c r="I12" s="2"/>
      <c r="J12" s="2"/>
      <c r="K12" s="2"/>
      <c r="L12" s="2"/>
    </row>
    <row r="13" spans="2:13" x14ac:dyDescent="0.25">
      <c r="B13" s="2"/>
      <c r="C13"/>
      <c r="D13"/>
      <c r="E13" s="2"/>
      <c r="F13" s="2"/>
      <c r="G13" s="2"/>
      <c r="H13" s="2"/>
      <c r="I13" s="2"/>
      <c r="J13" s="2"/>
      <c r="K13" s="2"/>
      <c r="L13" s="2"/>
    </row>
    <row r="14" spans="2:13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</sheetData>
  <sortState xmlns:xlrd2="http://schemas.microsoft.com/office/spreadsheetml/2017/richdata2" ref="B7:M11">
    <sortCondition descending="1" ref="E7:E11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M47"/>
  <sheetViews>
    <sheetView topLeftCell="B4" zoomScaleNormal="100" workbookViewId="0">
      <selection activeCell="B4" sqref="B4:M4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40.42578125" style="1" bestFit="1" customWidth="1"/>
    <col min="4" max="4" width="56.8554687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8" t="s">
        <v>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22" t="s">
        <v>94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1" t="s">
        <v>22</v>
      </c>
      <c r="G6" s="20" t="s">
        <v>245</v>
      </c>
      <c r="H6" s="5" t="s">
        <v>283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98</v>
      </c>
      <c r="D7" s="4" t="s">
        <v>73</v>
      </c>
      <c r="E7" s="4">
        <f>SUM(F7:L7)-M7</f>
        <v>380</v>
      </c>
      <c r="F7" s="5">
        <f>IFERROR(VLOOKUP(_xlfn.CONCAT(C7,"-",$B$4,"-",$F$6),Colocações!$A:$G,7,FALSE),"0")</f>
        <v>60</v>
      </c>
      <c r="G7" s="5">
        <f>IFERROR(VLOOKUP(_xlfn.CONCAT(C7,"-",$B$4,"-",$G$6),Colocações!$A:$G,7,FALSE),"0")</f>
        <v>120</v>
      </c>
      <c r="H7" s="5">
        <f>IFERROR(VLOOKUP(_xlfn.CONCAT(C7,"-",$B$4,"-",$H$6),Colocações!$A:$G,7,FALSE),"0")</f>
        <v>200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4" t="s">
        <v>111</v>
      </c>
      <c r="D8" s="4" t="s">
        <v>91</v>
      </c>
      <c r="E8" s="4">
        <f>SUM(F8:L8)-M8</f>
        <v>280</v>
      </c>
      <c r="F8" s="5" t="str">
        <f>IFERROR(VLOOKUP(_xlfn.CONCAT(C8,"-",$B$4,"-",$F$6),Colocações!$A:$G,7,FALSE),"0")</f>
        <v>0</v>
      </c>
      <c r="G8" s="5">
        <f>IFERROR(VLOOKUP(_xlfn.CONCAT(C8,"-",$B$4,"-",$G$6),Colocações!$A:$G,7,FALSE),"0")</f>
        <v>160</v>
      </c>
      <c r="H8" s="5">
        <f>IFERROR(VLOOKUP(_xlfn.CONCAT(C8,"-",$B$4,"-",$H$6),Colocações!$A:$G,7,FALSE),"0")</f>
        <v>120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4" t="s">
        <v>95</v>
      </c>
      <c r="D9" s="4" t="s">
        <v>91</v>
      </c>
      <c r="E9" s="4">
        <f>SUM(F9:L9)-M9</f>
        <v>220</v>
      </c>
      <c r="F9" s="5">
        <f>IFERROR(VLOOKUP(_xlfn.CONCAT(C9,"-",$B$4,"-",$F$6),Colocações!$A:$G,7,FALSE),"0")</f>
        <v>160</v>
      </c>
      <c r="G9" s="5">
        <f>IFERROR(VLOOKUP(_xlfn.CONCAT(C9,"-",$B$4,"-",$G$6),Colocações!$A:$G,7,FALSE),"0")</f>
        <v>60</v>
      </c>
      <c r="H9" s="5" t="str">
        <f>IFERROR(VLOOKUP(_xlfn.CONCAT(C9,"-",$B$4,"-",$H$6),Colocações!$A:$G,7,FALSE),"0")</f>
        <v>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275</v>
      </c>
      <c r="C10" s="4" t="s">
        <v>93</v>
      </c>
      <c r="D10" s="4" t="s">
        <v>27</v>
      </c>
      <c r="E10" s="4">
        <f>SUM(F10:L10)-M10</f>
        <v>200</v>
      </c>
      <c r="F10" s="5">
        <f>IFERROR(VLOOKUP(_xlfn.CONCAT(C10,"-",$B$4,"-",$F$6),Colocações!$A:$G,7,FALSE),"0")</f>
        <v>200</v>
      </c>
      <c r="G10" s="5" t="str">
        <f>IFERROR(VLOOKUP(_xlfn.CONCAT(C10,"-",$B$4,"-",$G$6),Colocações!$A:$G,7,FALSE),"0")</f>
        <v>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 t="s">
        <v>275</v>
      </c>
      <c r="C11" s="4" t="s">
        <v>227</v>
      </c>
      <c r="D11" s="4" t="s">
        <v>36</v>
      </c>
      <c r="E11" s="4">
        <f>SUM(F11:L11)-M11</f>
        <v>200</v>
      </c>
      <c r="F11" s="5" t="str">
        <f>IFERROR(VLOOKUP(_xlfn.CONCAT(C11,"-",$B$4,"-",$F$6),Colocações!$A:$G,7,FALSE),"0")</f>
        <v>0</v>
      </c>
      <c r="G11" s="5">
        <f>IFERROR(VLOOKUP(_xlfn.CONCAT(C11,"-",$B$4,"-",$G$6),Colocações!$A:$G,7,FALSE),"0")</f>
        <v>200</v>
      </c>
      <c r="H11" s="5" t="str">
        <f>IFERROR(VLOOKUP(_xlfn.CONCAT(C11,"-",$B$4,"-",$H$6),Colocações!$A:$G,7,FALSE),"0")</f>
        <v>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>MIN(F11:L11)-MIN(F11:L11)</f>
        <v>0</v>
      </c>
    </row>
    <row r="12" spans="2:13" x14ac:dyDescent="0.25">
      <c r="B12" s="2" t="s">
        <v>276</v>
      </c>
      <c r="C12" s="4" t="s">
        <v>96</v>
      </c>
      <c r="D12" s="4" t="s">
        <v>91</v>
      </c>
      <c r="E12" s="4">
        <f>SUM(F12:L12)-M12</f>
        <v>180</v>
      </c>
      <c r="F12" s="5">
        <f>IFERROR(VLOOKUP(_xlfn.CONCAT(C12,"-",$B$4,"-",$F$6),Colocações!$A:$G,7,FALSE),"0")</f>
        <v>120</v>
      </c>
      <c r="G12" s="5">
        <f>IFERROR(VLOOKUP(_xlfn.CONCAT(C12,"-",$B$4,"-",$G$6),Colocações!$A:$G,7,FALSE),"0")</f>
        <v>60</v>
      </c>
      <c r="H12" s="5" t="str">
        <f>IFERROR(VLOOKUP(_xlfn.CONCAT(C12,"-",$B$4,"-",$H$6),Colocações!$A:$G,7,FALSE),"0")</f>
        <v>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>MIN(F12:L12)-MIN(F12:L12)</f>
        <v>0</v>
      </c>
    </row>
    <row r="13" spans="2:13" x14ac:dyDescent="0.25">
      <c r="B13" s="2" t="s">
        <v>276</v>
      </c>
      <c r="C13" s="4" t="s">
        <v>252</v>
      </c>
      <c r="D13" s="4" t="s">
        <v>30</v>
      </c>
      <c r="E13" s="4">
        <f>SUM(F13:L13)-M13</f>
        <v>180</v>
      </c>
      <c r="F13" s="5" t="str">
        <f>IFERROR(VLOOKUP(_xlfn.CONCAT(C13,"-",$B$4,"-",$F$6),Colocações!$A:$G,7,FALSE),"0")</f>
        <v>0</v>
      </c>
      <c r="G13" s="5">
        <f>IFERROR(VLOOKUP(_xlfn.CONCAT(C13,"-",$B$4,"-",$G$6),Colocações!$A:$G,7,FALSE),"0")</f>
        <v>120</v>
      </c>
      <c r="H13" s="5">
        <f>IFERROR(VLOOKUP(_xlfn.CONCAT(C13,"-",$B$4,"-",$H$6),Colocações!$A:$G,7,FALSE),"0")</f>
        <v>60</v>
      </c>
      <c r="I13" s="5" t="str">
        <f>IFERROR(VLOOKUP(_xlfn.CONCAT(C13,"-",$B$4,"-",$I$6),Colocações!$A:$G,7,FALSE),"0")</f>
        <v>0</v>
      </c>
      <c r="J13" s="5" t="str">
        <f>IFERROR(VLOOKUP(_xlfn.CONCAT(C13,"-",$B$4,"-",$J$6),Colocações!$A:$G,7,FALSE),"0")</f>
        <v>0</v>
      </c>
      <c r="K13" s="5" t="str">
        <f>IFERROR(VLOOKUP(_xlfn.CONCAT(C13,"-",$B$4,"-",$K$6),Colocações!$A:$G,7,FALSE),"0")</f>
        <v>0</v>
      </c>
      <c r="L13" s="5" t="str">
        <f>IFERROR(VLOOKUP(_xlfn.CONCAT(C13,"-",$B$4,"-",$L$6),Colocações!$A:$G,7,FALSE),"0")</f>
        <v>0</v>
      </c>
      <c r="M13" s="7">
        <f>MIN(F13:L13)-MIN(F13:L13)</f>
        <v>0</v>
      </c>
    </row>
    <row r="14" spans="2:13" x14ac:dyDescent="0.25">
      <c r="B14" s="2" t="s">
        <v>277</v>
      </c>
      <c r="C14" s="4" t="s">
        <v>117</v>
      </c>
      <c r="D14" s="4" t="s">
        <v>27</v>
      </c>
      <c r="E14" s="4">
        <f>SUM(F14:L14)-M14</f>
        <v>160</v>
      </c>
      <c r="F14" s="5" t="str">
        <f>IFERROR(VLOOKUP(_xlfn.CONCAT(C14,"-",$B$4,"-",$F$6),Colocações!$A:$G,7,FALSE),"0")</f>
        <v>0</v>
      </c>
      <c r="G14" s="5">
        <f>IFERROR(VLOOKUP(_xlfn.CONCAT(C14,"-",$B$4,"-",$G$6),Colocações!$A:$G,7,FALSE),"0")</f>
        <v>0</v>
      </c>
      <c r="H14" s="5">
        <f>IFERROR(VLOOKUP(_xlfn.CONCAT(C14,"-",$B$4,"-",$H$6),Colocações!$A:$G,7,FALSE),"0")</f>
        <v>160</v>
      </c>
      <c r="I14" s="5" t="str">
        <f>IFERROR(VLOOKUP(_xlfn.CONCAT(C14,"-",$B$4,"-",$I$6),Colocações!$A:$G,7,FALSE),"0")</f>
        <v>0</v>
      </c>
      <c r="J14" s="5" t="str">
        <f>IFERROR(VLOOKUP(_xlfn.CONCAT(C14,"-",$B$4,"-",$J$6),Colocações!$A:$G,7,FALSE),"0")</f>
        <v>0</v>
      </c>
      <c r="K14" s="5" t="str">
        <f>IFERROR(VLOOKUP(_xlfn.CONCAT(C14,"-",$B$4,"-",$K$6),Colocações!$A:$G,7,FALSE),"0")</f>
        <v>0</v>
      </c>
      <c r="L14" s="5" t="str">
        <f>IFERROR(VLOOKUP(_xlfn.CONCAT(C14,"-",$B$4,"-",$L$6),Colocações!$A:$G,7,FALSE),"0")</f>
        <v>0</v>
      </c>
      <c r="M14" s="7">
        <f>MIN(F14:L14)-MIN(F14:L14)</f>
        <v>0</v>
      </c>
    </row>
    <row r="15" spans="2:13" x14ac:dyDescent="0.25">
      <c r="B15" s="2" t="s">
        <v>10</v>
      </c>
      <c r="C15" s="4" t="s">
        <v>97</v>
      </c>
      <c r="D15" s="4" t="s">
        <v>27</v>
      </c>
      <c r="E15" s="4">
        <f>SUM(F15:L15)-M15</f>
        <v>120</v>
      </c>
      <c r="F15" s="5">
        <f>IFERROR(VLOOKUP(_xlfn.CONCAT(C15,"-",$B$4,"-",$F$6),Colocações!$A:$G,7,FALSE),"0")</f>
        <v>120</v>
      </c>
      <c r="G15" s="5" t="str">
        <f>IFERROR(VLOOKUP(_xlfn.CONCAT(C15,"-",$B$4,"-",$G$6),Colocações!$A:$G,7,FALSE),"0")</f>
        <v>0</v>
      </c>
      <c r="H15" s="5" t="str">
        <f>IFERROR(VLOOKUP(_xlfn.CONCAT(C15,"-",$B$4,"-",$H$6),Colocações!$A:$G,7,FALSE),"0")</f>
        <v>0</v>
      </c>
      <c r="I15" s="5" t="str">
        <f>IFERROR(VLOOKUP(_xlfn.CONCAT(C15,"-",$B$4,"-",$I$6),Colocações!$A:$G,7,FALSE),"0")</f>
        <v>0</v>
      </c>
      <c r="J15" s="5" t="str">
        <f>IFERROR(VLOOKUP(_xlfn.CONCAT(C15,"-",$B$4,"-",$J$6),Colocações!$A:$G,7,FALSE),"0")</f>
        <v>0</v>
      </c>
      <c r="K15" s="5" t="str">
        <f>IFERROR(VLOOKUP(_xlfn.CONCAT(C15,"-",$B$4,"-",$K$6),Colocações!$A:$G,7,FALSE),"0")</f>
        <v>0</v>
      </c>
      <c r="L15" s="5" t="str">
        <f>IFERROR(VLOOKUP(_xlfn.CONCAT(C15,"-",$B$4,"-",$L$6),Colocações!$A:$G,7,FALSE),"0")</f>
        <v>0</v>
      </c>
      <c r="M15" s="7">
        <f>MIN(F15:L15)-MIN(F15:L15)</f>
        <v>0</v>
      </c>
    </row>
    <row r="16" spans="2:13" x14ac:dyDescent="0.25">
      <c r="B16" s="2" t="s">
        <v>10</v>
      </c>
      <c r="C16" s="4" t="s">
        <v>99</v>
      </c>
      <c r="D16" s="4" t="s">
        <v>100</v>
      </c>
      <c r="E16" s="4">
        <f>SUM(F16:L16)-M16</f>
        <v>120</v>
      </c>
      <c r="F16" s="5">
        <f>IFERROR(VLOOKUP(_xlfn.CONCAT(C16,"-",$B$4,"-",$F$6),Colocações!$A:$G,7,FALSE),"0")</f>
        <v>60</v>
      </c>
      <c r="G16" s="5">
        <f>IFERROR(VLOOKUP(_xlfn.CONCAT(C16,"-",$B$4,"-",$G$6),Colocações!$A:$G,7,FALSE),"0")</f>
        <v>0</v>
      </c>
      <c r="H16" s="5">
        <f>IFERROR(VLOOKUP(_xlfn.CONCAT(C16,"-",$B$4,"-",$H$6),Colocações!$A:$G,7,FALSE),"0")</f>
        <v>60</v>
      </c>
      <c r="I16" s="5" t="str">
        <f>IFERROR(VLOOKUP(_xlfn.CONCAT(C16,"-",$B$4,"-",$I$6),Colocações!$A:$G,7,FALSE),"0")</f>
        <v>0</v>
      </c>
      <c r="J16" s="5" t="str">
        <f>IFERROR(VLOOKUP(_xlfn.CONCAT(C16,"-",$B$4,"-",$J$6),Colocações!$A:$G,7,FALSE),"0")</f>
        <v>0</v>
      </c>
      <c r="K16" s="5" t="str">
        <f>IFERROR(VLOOKUP(_xlfn.CONCAT(C16,"-",$B$4,"-",$K$6),Colocações!$A:$G,7,FALSE),"0")</f>
        <v>0</v>
      </c>
      <c r="L16" s="5" t="str">
        <f>IFERROR(VLOOKUP(_xlfn.CONCAT(C16,"-",$B$4,"-",$L$6),Colocações!$A:$G,7,FALSE),"0")</f>
        <v>0</v>
      </c>
      <c r="M16" s="7">
        <f>MIN(F16:L16)-MIN(F16:L16)</f>
        <v>0</v>
      </c>
    </row>
    <row r="17" spans="2:13" x14ac:dyDescent="0.25">
      <c r="B17" s="2" t="s">
        <v>10</v>
      </c>
      <c r="C17" s="4" t="s">
        <v>291</v>
      </c>
      <c r="D17" s="4" t="s">
        <v>30</v>
      </c>
      <c r="E17" s="4">
        <f>SUM(F17:L17)-M17</f>
        <v>120</v>
      </c>
      <c r="F17" s="5" t="str">
        <f>IFERROR(VLOOKUP(_xlfn.CONCAT(C17,"-",$B$4,"-",$F$6),Colocações!$A:$G,7,FALSE),"0")</f>
        <v>0</v>
      </c>
      <c r="G17" s="5" t="str">
        <f>IFERROR(VLOOKUP(_xlfn.CONCAT(C17,"-",$B$4,"-",$G$6),Colocações!$A:$G,7,FALSE),"0")</f>
        <v>0</v>
      </c>
      <c r="H17" s="5">
        <f>IFERROR(VLOOKUP(_xlfn.CONCAT(C17,"-",$B$4,"-",$H$6),Colocações!$A:$G,7,FALSE),"0")</f>
        <v>120</v>
      </c>
      <c r="I17" s="5" t="str">
        <f>IFERROR(VLOOKUP(_xlfn.CONCAT(C17,"-",$B$4,"-",$I$6),Colocações!$A:$G,7,FALSE),"0")</f>
        <v>0</v>
      </c>
      <c r="J17" s="5" t="str">
        <f>IFERROR(VLOOKUP(_xlfn.CONCAT(C17,"-",$B$4,"-",$J$6),Colocações!$A:$G,7,FALSE),"0")</f>
        <v>0</v>
      </c>
      <c r="K17" s="5" t="str">
        <f>IFERROR(VLOOKUP(_xlfn.CONCAT(C17,"-",$B$4,"-",$K$6),Colocações!$A:$G,7,FALSE),"0")</f>
        <v>0</v>
      </c>
      <c r="L17" s="5" t="str">
        <f>IFERROR(VLOOKUP(_xlfn.CONCAT(C17,"-",$B$4,"-",$L$6),Colocações!$A:$G,7,FALSE),"0")</f>
        <v>0</v>
      </c>
      <c r="M17" s="7">
        <f>MIN(F17:L17)-MIN(F17:L17)</f>
        <v>0</v>
      </c>
    </row>
    <row r="18" spans="2:13" x14ac:dyDescent="0.25">
      <c r="B18" s="2" t="s">
        <v>280</v>
      </c>
      <c r="C18" s="4" t="s">
        <v>101</v>
      </c>
      <c r="D18" s="4" t="s">
        <v>53</v>
      </c>
      <c r="E18" s="4">
        <f>SUM(F18:L18)-M18</f>
        <v>60</v>
      </c>
      <c r="F18" s="5">
        <f>IFERROR(VLOOKUP(_xlfn.CONCAT(C18,"-",$B$4,"-",$F$6),Colocações!$A:$G,7,FALSE),"0")</f>
        <v>60</v>
      </c>
      <c r="G18" s="5" t="str">
        <f>IFERROR(VLOOKUP(_xlfn.CONCAT(C18,"-",$B$4,"-",$G$6),Colocações!$A:$G,7,FALSE),"0")</f>
        <v>0</v>
      </c>
      <c r="H18" s="5">
        <f>IFERROR(VLOOKUP(_xlfn.CONCAT(C18,"-",$B$4,"-",$H$6),Colocações!$A:$G,7,FALSE),"0")</f>
        <v>0</v>
      </c>
      <c r="I18" s="5" t="str">
        <f>IFERROR(VLOOKUP(_xlfn.CONCAT(C18,"-",$B$4,"-",$I$6),Colocações!$A:$G,7,FALSE),"0")</f>
        <v>0</v>
      </c>
      <c r="J18" s="5" t="str">
        <f>IFERROR(VLOOKUP(_xlfn.CONCAT(C18,"-",$B$4,"-",$J$6),Colocações!$A:$G,7,FALSE),"0")</f>
        <v>0</v>
      </c>
      <c r="K18" s="5" t="str">
        <f>IFERROR(VLOOKUP(_xlfn.CONCAT(C18,"-",$B$4,"-",$K$6),Colocações!$A:$G,7,FALSE),"0")</f>
        <v>0</v>
      </c>
      <c r="L18" s="5" t="str">
        <f>IFERROR(VLOOKUP(_xlfn.CONCAT(C18,"-",$B$4,"-",$L$6),Colocações!$A:$G,7,FALSE),"0")</f>
        <v>0</v>
      </c>
      <c r="M18" s="7">
        <f>MIN(F18:L18)-MIN(F18:L18)</f>
        <v>0</v>
      </c>
    </row>
    <row r="19" spans="2:13" x14ac:dyDescent="0.25">
      <c r="B19" s="2" t="s">
        <v>280</v>
      </c>
      <c r="C19" s="4" t="s">
        <v>102</v>
      </c>
      <c r="D19" s="4" t="s">
        <v>53</v>
      </c>
      <c r="E19" s="4">
        <f>SUM(F19:L19)-M19</f>
        <v>60</v>
      </c>
      <c r="F19" s="5">
        <f>IFERROR(VLOOKUP(_xlfn.CONCAT(C19,"-",$B$4,"-",$F$6),Colocações!$A:$G,7,FALSE),"0")</f>
        <v>60</v>
      </c>
      <c r="G19" s="5" t="str">
        <f>IFERROR(VLOOKUP(_xlfn.CONCAT(C19,"-",$B$4,"-",$G$6),Colocações!$A:$G,7,FALSE),"0")</f>
        <v>0</v>
      </c>
      <c r="H19" s="5">
        <f>IFERROR(VLOOKUP(_xlfn.CONCAT(C19,"-",$B$4,"-",$H$6),Colocações!$A:$G,7,FALSE),"0")</f>
        <v>0</v>
      </c>
      <c r="I19" s="5" t="str">
        <f>IFERROR(VLOOKUP(_xlfn.CONCAT(C19,"-",$B$4,"-",$I$6),Colocações!$A:$G,7,FALSE),"0")</f>
        <v>0</v>
      </c>
      <c r="J19" s="5" t="str">
        <f>IFERROR(VLOOKUP(_xlfn.CONCAT(C19,"-",$B$4,"-",$J$6),Colocações!$A:$G,7,FALSE),"0")</f>
        <v>0</v>
      </c>
      <c r="K19" s="5" t="str">
        <f>IFERROR(VLOOKUP(_xlfn.CONCAT(C19,"-",$B$4,"-",$K$6),Colocações!$A:$G,7,FALSE),"0")</f>
        <v>0</v>
      </c>
      <c r="L19" s="5" t="str">
        <f>IFERROR(VLOOKUP(_xlfn.CONCAT(C19,"-",$B$4,"-",$L$6),Colocações!$A:$G,7,FALSE),"0")</f>
        <v>0</v>
      </c>
      <c r="M19" s="7">
        <f>MIN(F19:L19)-MIN(F19:L19)</f>
        <v>0</v>
      </c>
    </row>
    <row r="20" spans="2:13" x14ac:dyDescent="0.25">
      <c r="B20" s="2" t="s">
        <v>280</v>
      </c>
      <c r="C20" s="4" t="s">
        <v>105</v>
      </c>
      <c r="D20" s="4" t="s">
        <v>53</v>
      </c>
      <c r="E20" s="4">
        <f>SUM(F20:L20)-M20</f>
        <v>60</v>
      </c>
      <c r="F20" s="5">
        <f>IFERROR(VLOOKUP(_xlfn.CONCAT(C20,"-",$B$4,"-",$F$6),Colocações!$A:$G,7,FALSE),"0")</f>
        <v>0</v>
      </c>
      <c r="G20" s="5">
        <f>IFERROR(VLOOKUP(_xlfn.CONCAT(C20,"-",$B$4,"-",$G$6),Colocações!$A:$G,7,FALSE),"0")</f>
        <v>60</v>
      </c>
      <c r="H20" s="5">
        <f>IFERROR(VLOOKUP(_xlfn.CONCAT(C20,"-",$B$4,"-",$H$6),Colocações!$A:$G,7,FALSE),"0")</f>
        <v>0</v>
      </c>
      <c r="I20" s="5" t="str">
        <f>IFERROR(VLOOKUP(_xlfn.CONCAT(C20,"-",$B$4,"-",$I$6),Colocações!$A:$G,7,FALSE),"0")</f>
        <v>0</v>
      </c>
      <c r="J20" s="5" t="str">
        <f>IFERROR(VLOOKUP(_xlfn.CONCAT(C20,"-",$B$4,"-",$J$6),Colocações!$A:$G,7,FALSE),"0")</f>
        <v>0</v>
      </c>
      <c r="K20" s="5" t="str">
        <f>IFERROR(VLOOKUP(_xlfn.CONCAT(C20,"-",$B$4,"-",$K$6),Colocações!$A:$G,7,FALSE),"0")</f>
        <v>0</v>
      </c>
      <c r="L20" s="5" t="str">
        <f>IFERROR(VLOOKUP(_xlfn.CONCAT(C20,"-",$B$4,"-",$L$6),Colocações!$A:$G,7,FALSE),"0")</f>
        <v>0</v>
      </c>
      <c r="M20" s="7">
        <f>MIN(F20:L20)-MIN(F20:L20)</f>
        <v>0</v>
      </c>
    </row>
    <row r="21" spans="2:13" x14ac:dyDescent="0.25">
      <c r="B21" s="2" t="s">
        <v>280</v>
      </c>
      <c r="C21" s="4" t="s">
        <v>140</v>
      </c>
      <c r="D21" s="4" t="s">
        <v>128</v>
      </c>
      <c r="E21" s="4">
        <f>SUM(F21:L21)-M21</f>
        <v>60</v>
      </c>
      <c r="F21" s="5" t="str">
        <f>IFERROR(VLOOKUP(_xlfn.CONCAT(C21,"-",$B$4,"-",$F$6),Colocações!$A:$G,7,FALSE),"0")</f>
        <v>0</v>
      </c>
      <c r="G21" s="5">
        <f>IFERROR(VLOOKUP(_xlfn.CONCAT(C21,"-",$B$4,"-",$G$6),Colocações!$A:$G,7,FALSE),"0")</f>
        <v>60</v>
      </c>
      <c r="H21" s="5" t="str">
        <f>IFERROR(VLOOKUP(_xlfn.CONCAT(C21,"-",$B$4,"-",$H$6),Colocações!$A:$G,7,FALSE),"0")</f>
        <v>0</v>
      </c>
      <c r="I21" s="5" t="str">
        <f>IFERROR(VLOOKUP(_xlfn.CONCAT(C21,"-",$B$4,"-",$I$6),Colocações!$A:$G,7,FALSE),"0")</f>
        <v>0</v>
      </c>
      <c r="J21" s="5" t="str">
        <f>IFERROR(VLOOKUP(_xlfn.CONCAT(C21,"-",$B$4,"-",$J$6),Colocações!$A:$G,7,FALSE),"0")</f>
        <v>0</v>
      </c>
      <c r="K21" s="5" t="str">
        <f>IFERROR(VLOOKUP(_xlfn.CONCAT(C21,"-",$B$4,"-",$K$6),Colocações!$A:$G,7,FALSE),"0")</f>
        <v>0</v>
      </c>
      <c r="L21" s="5" t="str">
        <f>IFERROR(VLOOKUP(_xlfn.CONCAT(C21,"-",$B$4,"-",$L$6),Colocações!$A:$G,7,FALSE),"0")</f>
        <v>0</v>
      </c>
      <c r="M21" s="7">
        <f>MIN(F21:L21)-MIN(F21:L21)</f>
        <v>0</v>
      </c>
    </row>
    <row r="22" spans="2:13" x14ac:dyDescent="0.25">
      <c r="B22" s="2" t="s">
        <v>280</v>
      </c>
      <c r="C22" s="4" t="s">
        <v>109</v>
      </c>
      <c r="D22" s="4" t="s">
        <v>44</v>
      </c>
      <c r="E22" s="4">
        <f>SUM(F22:L22)-M22</f>
        <v>60</v>
      </c>
      <c r="F22" s="5" t="str">
        <f>IFERROR(VLOOKUP(_xlfn.CONCAT(C22,"-",$B$4,"-",$F$6),Colocações!$A:$G,7,FALSE),"0")</f>
        <v>0</v>
      </c>
      <c r="G22" s="5">
        <f>IFERROR(VLOOKUP(_xlfn.CONCAT(C22,"-",$B$4,"-",$G$6),Colocações!$A:$G,7,FALSE),"0")</f>
        <v>0</v>
      </c>
      <c r="H22" s="5">
        <f>IFERROR(VLOOKUP(_xlfn.CONCAT(C22,"-",$B$4,"-",$H$6),Colocações!$A:$G,7,FALSE),"0")</f>
        <v>60</v>
      </c>
      <c r="I22" s="5" t="str">
        <f>IFERROR(VLOOKUP(_xlfn.CONCAT(C22,"-",$B$4,"-",$I$6),Colocações!$A:$G,7,FALSE),"0")</f>
        <v>0</v>
      </c>
      <c r="J22" s="5" t="str">
        <f>IFERROR(VLOOKUP(_xlfn.CONCAT(C22,"-",$B$4,"-",$J$6),Colocações!$A:$G,7,FALSE),"0")</f>
        <v>0</v>
      </c>
      <c r="K22" s="5" t="str">
        <f>IFERROR(VLOOKUP(_xlfn.CONCAT(C22,"-",$B$4,"-",$K$6),Colocações!$A:$G,7,FALSE),"0")</f>
        <v>0</v>
      </c>
      <c r="L22" s="5" t="str">
        <f>IFERROR(VLOOKUP(_xlfn.CONCAT(C22,"-",$B$4,"-",$L$6),Colocações!$A:$G,7,FALSE),"0")</f>
        <v>0</v>
      </c>
      <c r="M22" s="7">
        <f>MIN(F22:L22)-MIN(F22:L22)</f>
        <v>0</v>
      </c>
    </row>
    <row r="23" spans="2:13" x14ac:dyDescent="0.25">
      <c r="B23" s="2" t="s">
        <v>280</v>
      </c>
      <c r="C23" s="4" t="s">
        <v>114</v>
      </c>
      <c r="D23" s="4" t="s">
        <v>27</v>
      </c>
      <c r="E23" s="4">
        <f>SUM(F23:L23)-M23</f>
        <v>60</v>
      </c>
      <c r="F23" s="5" t="str">
        <f>IFERROR(VLOOKUP(_xlfn.CONCAT(C23,"-",$B$4,"-",$F$6),Colocações!$A:$G,7,FALSE),"0")</f>
        <v>0</v>
      </c>
      <c r="G23" s="5" t="str">
        <f>IFERROR(VLOOKUP(_xlfn.CONCAT(C23,"-",$B$4,"-",$G$6),Colocações!$A:$G,7,FALSE),"0")</f>
        <v>0</v>
      </c>
      <c r="H23" s="5">
        <f>IFERROR(VLOOKUP(_xlfn.CONCAT(C23,"-",$B$4,"-",$H$6),Colocações!$A:$G,7,FALSE),"0")</f>
        <v>60</v>
      </c>
      <c r="I23" s="5" t="str">
        <f>IFERROR(VLOOKUP(_xlfn.CONCAT(C23,"-",$B$4,"-",$I$6),Colocações!$A:$G,7,FALSE),"0")</f>
        <v>0</v>
      </c>
      <c r="J23" s="5" t="str">
        <f>IFERROR(VLOOKUP(_xlfn.CONCAT(C23,"-",$B$4,"-",$J$6),Colocações!$A:$G,7,FALSE),"0")</f>
        <v>0</v>
      </c>
      <c r="K23" s="5" t="str">
        <f>IFERROR(VLOOKUP(_xlfn.CONCAT(C23,"-",$B$4,"-",$K$6),Colocações!$A:$G,7,FALSE),"0")</f>
        <v>0</v>
      </c>
      <c r="L23" s="5" t="str">
        <f>IFERROR(VLOOKUP(_xlfn.CONCAT(C23,"-",$B$4,"-",$L$6),Colocações!$A:$G,7,FALSE),"0")</f>
        <v>0</v>
      </c>
      <c r="M23" s="7">
        <f>MIN(F23:L23)-MIN(F23:L23)</f>
        <v>0</v>
      </c>
    </row>
    <row r="24" spans="2:13" x14ac:dyDescent="0.25">
      <c r="B24" s="2" t="s">
        <v>315</v>
      </c>
      <c r="C24" s="4" t="s">
        <v>103</v>
      </c>
      <c r="D24" s="4" t="s">
        <v>20</v>
      </c>
      <c r="E24" s="4">
        <f>SUM(F24:L24)-M24</f>
        <v>0</v>
      </c>
      <c r="F24" s="5">
        <f>IFERROR(VLOOKUP(_xlfn.CONCAT(C24,"-",$B$4,"-",$F$6),Colocações!$A:$G,7,FALSE),"0")</f>
        <v>0</v>
      </c>
      <c r="G24" s="5">
        <f>IFERROR(VLOOKUP(_xlfn.CONCAT(C24,"-",$B$4,"-",$G$6),Colocações!$A:$G,7,FALSE),"0")</f>
        <v>0</v>
      </c>
      <c r="H24" s="5">
        <f>IFERROR(VLOOKUP(_xlfn.CONCAT(C24,"-",$B$4,"-",$H$6),Colocações!$A:$G,7,FALSE),"0")</f>
        <v>0</v>
      </c>
      <c r="I24" s="5" t="str">
        <f>IFERROR(VLOOKUP(_xlfn.CONCAT(C24,"-",$B$4,"-",$I$6),Colocações!$A:$G,7,FALSE),"0")</f>
        <v>0</v>
      </c>
      <c r="J24" s="5" t="str">
        <f>IFERROR(VLOOKUP(_xlfn.CONCAT(C24,"-",$B$4,"-",$J$6),Colocações!$A:$G,7,FALSE),"0")</f>
        <v>0</v>
      </c>
      <c r="K24" s="5" t="str">
        <f>IFERROR(VLOOKUP(_xlfn.CONCAT(C24,"-",$B$4,"-",$K$6),Colocações!$A:$G,7,FALSE),"0")</f>
        <v>0</v>
      </c>
      <c r="L24" s="5" t="str">
        <f>IFERROR(VLOOKUP(_xlfn.CONCAT(C24,"-",$B$4,"-",$L$6),Colocações!$A:$G,7,FALSE),"0")</f>
        <v>0</v>
      </c>
      <c r="M24" s="7">
        <f>MIN(F24:L24)-MIN(F24:L24)</f>
        <v>0</v>
      </c>
    </row>
    <row r="25" spans="2:13" x14ac:dyDescent="0.25">
      <c r="B25" s="2" t="s">
        <v>315</v>
      </c>
      <c r="C25" s="4" t="s">
        <v>104</v>
      </c>
      <c r="D25" s="4" t="s">
        <v>20</v>
      </c>
      <c r="E25" s="4">
        <f>SUM(F25:L25)-M25</f>
        <v>0</v>
      </c>
      <c r="F25" s="5">
        <f>IFERROR(VLOOKUP(_xlfn.CONCAT(C25,"-",$B$4,"-",$F$6),Colocações!$A:$G,7,FALSE),"0")</f>
        <v>0</v>
      </c>
      <c r="G25" s="5">
        <f>IFERROR(VLOOKUP(_xlfn.CONCAT(C25,"-",$B$4,"-",$G$6),Colocações!$A:$G,7,FALSE),"0")</f>
        <v>0</v>
      </c>
      <c r="H25" s="5">
        <f>IFERROR(VLOOKUP(_xlfn.CONCAT(C25,"-",$B$4,"-",$H$6),Colocações!$A:$G,7,FALSE),"0")</f>
        <v>0</v>
      </c>
      <c r="I25" s="5" t="str">
        <f>IFERROR(VLOOKUP(_xlfn.CONCAT(C25,"-",$B$4,"-",$I$6),Colocações!$A:$G,7,FALSE),"0")</f>
        <v>0</v>
      </c>
      <c r="J25" s="5" t="str">
        <f>IFERROR(VLOOKUP(_xlfn.CONCAT(C25,"-",$B$4,"-",$J$6),Colocações!$A:$G,7,FALSE),"0")</f>
        <v>0</v>
      </c>
      <c r="K25" s="5" t="str">
        <f>IFERROR(VLOOKUP(_xlfn.CONCAT(C25,"-",$B$4,"-",$K$6),Colocações!$A:$G,7,FALSE),"0")</f>
        <v>0</v>
      </c>
      <c r="L25" s="5" t="str">
        <f>IFERROR(VLOOKUP(_xlfn.CONCAT(C25,"-",$B$4,"-",$L$6),Colocações!$A:$G,7,FALSE),"0")</f>
        <v>0</v>
      </c>
      <c r="M25" s="7">
        <f>MIN(F25:L25)-MIN(F25:L25)</f>
        <v>0</v>
      </c>
    </row>
    <row r="26" spans="2:13" x14ac:dyDescent="0.25">
      <c r="B26" s="2" t="s">
        <v>315</v>
      </c>
      <c r="C26" s="4" t="s">
        <v>106</v>
      </c>
      <c r="D26" s="4" t="s">
        <v>53</v>
      </c>
      <c r="E26" s="4">
        <f>SUM(F26:L26)-M26</f>
        <v>0</v>
      </c>
      <c r="F26" s="5">
        <f>IFERROR(VLOOKUP(_xlfn.CONCAT(C26,"-",$B$4,"-",$F$6),Colocações!$A:$G,7,FALSE),"0")</f>
        <v>0</v>
      </c>
      <c r="G26" s="5" t="str">
        <f>IFERROR(VLOOKUP(_xlfn.CONCAT(C26,"-",$B$4,"-",$G$6),Colocações!$A:$G,7,FALSE),"0")</f>
        <v>0</v>
      </c>
      <c r="H26" s="5">
        <f>IFERROR(VLOOKUP(_xlfn.CONCAT(C26,"-",$B$4,"-",$H$6),Colocações!$A:$G,7,FALSE),"0")</f>
        <v>0</v>
      </c>
      <c r="I26" s="5" t="str">
        <f>IFERROR(VLOOKUP(_xlfn.CONCAT(C26,"-",$B$4,"-",$I$6),Colocações!$A:$G,7,FALSE),"0")</f>
        <v>0</v>
      </c>
      <c r="J26" s="5" t="str">
        <f>IFERROR(VLOOKUP(_xlfn.CONCAT(C26,"-",$B$4,"-",$J$6),Colocações!$A:$G,7,FALSE),"0")</f>
        <v>0</v>
      </c>
      <c r="K26" s="5" t="str">
        <f>IFERROR(VLOOKUP(_xlfn.CONCAT(C26,"-",$B$4,"-",$K$6),Colocações!$A:$G,7,FALSE),"0")</f>
        <v>0</v>
      </c>
      <c r="L26" s="5" t="str">
        <f>IFERROR(VLOOKUP(_xlfn.CONCAT(C26,"-",$B$4,"-",$L$6),Colocações!$A:$G,7,FALSE),"0")</f>
        <v>0</v>
      </c>
      <c r="M26" s="7">
        <f>MIN(F26:L26)-MIN(F26:L26)</f>
        <v>0</v>
      </c>
    </row>
    <row r="27" spans="2:13" x14ac:dyDescent="0.25">
      <c r="B27" s="2" t="s">
        <v>315</v>
      </c>
      <c r="C27" s="4" t="s">
        <v>107</v>
      </c>
      <c r="D27" s="4" t="s">
        <v>47</v>
      </c>
      <c r="E27" s="4">
        <f>SUM(F27:L27)-M27</f>
        <v>0</v>
      </c>
      <c r="F27" s="5">
        <f>IFERROR(VLOOKUP(_xlfn.CONCAT(C27,"-",$B$4,"-",$F$6),Colocações!$A:$G,7,FALSE),"0")</f>
        <v>0</v>
      </c>
      <c r="G27" s="5" t="str">
        <f>IFERROR(VLOOKUP(_xlfn.CONCAT(C27,"-",$B$4,"-",$G$6),Colocações!$A:$G,7,FALSE),"0")</f>
        <v>0</v>
      </c>
      <c r="H27" s="5" t="str">
        <f>IFERROR(VLOOKUP(_xlfn.CONCAT(C27,"-",$B$4,"-",$H$6),Colocações!$A:$G,7,FALSE),"0")</f>
        <v>0</v>
      </c>
      <c r="I27" s="5" t="str">
        <f>IFERROR(VLOOKUP(_xlfn.CONCAT(C27,"-",$B$4,"-",$I$6),Colocações!$A:$G,7,FALSE),"0")</f>
        <v>0</v>
      </c>
      <c r="J27" s="5" t="str">
        <f>IFERROR(VLOOKUP(_xlfn.CONCAT(C27,"-",$B$4,"-",$J$6),Colocações!$A:$G,7,FALSE),"0")</f>
        <v>0</v>
      </c>
      <c r="K27" s="5" t="str">
        <f>IFERROR(VLOOKUP(_xlfn.CONCAT(C27,"-",$B$4,"-",$K$6),Colocações!$A:$G,7,FALSE),"0")</f>
        <v>0</v>
      </c>
      <c r="L27" s="5" t="str">
        <f>IFERROR(VLOOKUP(_xlfn.CONCAT(C27,"-",$B$4,"-",$L$6),Colocações!$A:$G,7,FALSE),"0")</f>
        <v>0</v>
      </c>
      <c r="M27" s="7">
        <f>MIN(F27:L27)-MIN(F27:L27)</f>
        <v>0</v>
      </c>
    </row>
    <row r="28" spans="2:13" x14ac:dyDescent="0.25">
      <c r="B28" s="2" t="s">
        <v>315</v>
      </c>
      <c r="C28" s="4" t="s">
        <v>253</v>
      </c>
      <c r="D28" s="4" t="s">
        <v>36</v>
      </c>
      <c r="E28" s="4">
        <f>SUM(F28:L28)-M28</f>
        <v>0</v>
      </c>
      <c r="F28" s="5" t="str">
        <f>IFERROR(VLOOKUP(_xlfn.CONCAT(C28,"-",$B$4,"-",$F$6),Colocações!$A:$G,7,FALSE),"0")</f>
        <v>0</v>
      </c>
      <c r="G28" s="5">
        <f>IFERROR(VLOOKUP(_xlfn.CONCAT(C28,"-",$B$4,"-",$G$6),Colocações!$A:$G,7,FALSE),"0")</f>
        <v>0</v>
      </c>
      <c r="H28" s="5">
        <f>IFERROR(VLOOKUP(_xlfn.CONCAT(C28,"-",$B$4,"-",$H$6),Colocações!$A:$G,7,FALSE),"0")</f>
        <v>0</v>
      </c>
      <c r="I28" s="5" t="str">
        <f>IFERROR(VLOOKUP(_xlfn.CONCAT(C28,"-",$B$4,"-",$I$6),Colocações!$A:$G,7,FALSE),"0")</f>
        <v>0</v>
      </c>
      <c r="J28" s="5" t="str">
        <f>IFERROR(VLOOKUP(_xlfn.CONCAT(C28,"-",$B$4,"-",$J$6),Colocações!$A:$G,7,FALSE),"0")</f>
        <v>0</v>
      </c>
      <c r="K28" s="5" t="str">
        <f>IFERROR(VLOOKUP(_xlfn.CONCAT(C28,"-",$B$4,"-",$K$6),Colocações!$A:$G,7,FALSE),"0")</f>
        <v>0</v>
      </c>
      <c r="L28" s="5" t="str">
        <f>IFERROR(VLOOKUP(_xlfn.CONCAT(C28,"-",$B$4,"-",$L$6),Colocações!$A:$G,7,FALSE),"0")</f>
        <v>0</v>
      </c>
      <c r="M28" s="7">
        <f>MIN(F28:L28)-MIN(F28:L28)</f>
        <v>0</v>
      </c>
    </row>
    <row r="29" spans="2:13" x14ac:dyDescent="0.25">
      <c r="B29" s="2" t="s">
        <v>315</v>
      </c>
      <c r="C29" s="4" t="s">
        <v>134</v>
      </c>
      <c r="D29" s="4" t="s">
        <v>91</v>
      </c>
      <c r="E29" s="4">
        <f>SUM(F29:L29)-M29</f>
        <v>0</v>
      </c>
      <c r="F29" s="5" t="str">
        <f>IFERROR(VLOOKUP(_xlfn.CONCAT(C29,"-",$B$4,"-",$F$6),Colocações!$A:$G,7,FALSE),"0")</f>
        <v>0</v>
      </c>
      <c r="G29" s="5">
        <f>IFERROR(VLOOKUP(_xlfn.CONCAT(C29,"-",$B$4,"-",$G$6),Colocações!$A:$G,7,FALSE),"0")</f>
        <v>0</v>
      </c>
      <c r="H29" s="5" t="str">
        <f>IFERROR(VLOOKUP(_xlfn.CONCAT(C29,"-",$B$4,"-",$H$6),Colocações!$A:$G,7,FALSE),"0")</f>
        <v>0</v>
      </c>
      <c r="I29" s="5" t="str">
        <f>IFERROR(VLOOKUP(_xlfn.CONCAT(C29,"-",$B$4,"-",$I$6),Colocações!$A:$G,7,FALSE),"0")</f>
        <v>0</v>
      </c>
      <c r="J29" s="5" t="str">
        <f>IFERROR(VLOOKUP(_xlfn.CONCAT(C29,"-",$B$4,"-",$J$6),Colocações!$A:$G,7,FALSE),"0")</f>
        <v>0</v>
      </c>
      <c r="K29" s="5" t="str">
        <f>IFERROR(VLOOKUP(_xlfn.CONCAT(C29,"-",$B$4,"-",$K$6),Colocações!$A:$G,7,FALSE),"0")</f>
        <v>0</v>
      </c>
      <c r="L29" s="5" t="str">
        <f>IFERROR(VLOOKUP(_xlfn.CONCAT(C29,"-",$B$4,"-",$L$6),Colocações!$A:$G,7,FALSE),"0")</f>
        <v>0</v>
      </c>
      <c r="M29" s="7">
        <f>MIN(F29:L29)-MIN(F29:L29)</f>
        <v>0</v>
      </c>
    </row>
    <row r="30" spans="2:13" x14ac:dyDescent="0.25">
      <c r="B30" s="2" t="s">
        <v>315</v>
      </c>
      <c r="C30" s="4" t="s">
        <v>121</v>
      </c>
      <c r="D30" s="4" t="s">
        <v>30</v>
      </c>
      <c r="E30" s="4">
        <f>SUM(F30:L30)-M30</f>
        <v>0</v>
      </c>
      <c r="F30" s="5" t="str">
        <f>IFERROR(VLOOKUP(_xlfn.CONCAT(C30,"-",$B$4,"-",$F$6),Colocações!$A:$G,7,FALSE),"0")</f>
        <v>0</v>
      </c>
      <c r="G30" s="5" t="str">
        <f>IFERROR(VLOOKUP(_xlfn.CONCAT(C30,"-",$B$4,"-",$G$6),Colocações!$A:$G,7,FALSE),"0")</f>
        <v>0</v>
      </c>
      <c r="H30" s="5">
        <f>IFERROR(VLOOKUP(_xlfn.CONCAT(C30,"-",$B$4,"-",$H$6),Colocações!$A:$G,7,FALSE),"0")</f>
        <v>0</v>
      </c>
      <c r="I30" s="5" t="str">
        <f>IFERROR(VLOOKUP(_xlfn.CONCAT(C30,"-",$B$4,"-",$I$6),Colocações!$A:$G,7,FALSE),"0")</f>
        <v>0</v>
      </c>
      <c r="J30" s="5" t="str">
        <f>IFERROR(VLOOKUP(_xlfn.CONCAT(C30,"-",$B$4,"-",$J$6),Colocações!$A:$G,7,FALSE),"0")</f>
        <v>0</v>
      </c>
      <c r="K30" s="5" t="str">
        <f>IFERROR(VLOOKUP(_xlfn.CONCAT(C30,"-",$B$4,"-",$K$6),Colocações!$A:$G,7,FALSE),"0")</f>
        <v>0</v>
      </c>
      <c r="L30" s="5" t="str">
        <f>IFERROR(VLOOKUP(_xlfn.CONCAT(C30,"-",$B$4,"-",$L$6),Colocações!$A:$G,7,FALSE),"0")</f>
        <v>0</v>
      </c>
      <c r="M30" s="7">
        <f>MIN(F30:L30)-MIN(F30:L30)</f>
        <v>0</v>
      </c>
    </row>
    <row r="31" spans="2:13" x14ac:dyDescent="0.25">
      <c r="B31" s="2" t="s">
        <v>315</v>
      </c>
      <c r="C31" s="4" t="s">
        <v>292</v>
      </c>
      <c r="D31" s="4" t="s">
        <v>53</v>
      </c>
      <c r="E31" s="4">
        <f>SUM(F31:L31)-M31</f>
        <v>0</v>
      </c>
      <c r="F31" s="5" t="str">
        <f>IFERROR(VLOOKUP(_xlfn.CONCAT(C31,"-",$B$4,"-",$F$6),Colocações!$A:$G,7,FALSE),"0")</f>
        <v>0</v>
      </c>
      <c r="G31" s="5" t="str">
        <f>IFERROR(VLOOKUP(_xlfn.CONCAT(C31,"-",$B$4,"-",$G$6),Colocações!$A:$G,7,FALSE),"0")</f>
        <v>0</v>
      </c>
      <c r="H31" s="5">
        <f>IFERROR(VLOOKUP(_xlfn.CONCAT(C31,"-",$B$4,"-",$H$6),Colocações!$A:$G,7,FALSE),"0")</f>
        <v>0</v>
      </c>
      <c r="I31" s="5" t="str">
        <f>IFERROR(VLOOKUP(_xlfn.CONCAT(C31,"-",$B$4,"-",$I$6),Colocações!$A:$G,7,FALSE),"0")</f>
        <v>0</v>
      </c>
      <c r="J31" s="5" t="str">
        <f>IFERROR(VLOOKUP(_xlfn.CONCAT(C31,"-",$B$4,"-",$J$6),Colocações!$A:$G,7,FALSE),"0")</f>
        <v>0</v>
      </c>
      <c r="K31" s="5" t="str">
        <f>IFERROR(VLOOKUP(_xlfn.CONCAT(C31,"-",$B$4,"-",$K$6),Colocações!$A:$G,7,FALSE),"0")</f>
        <v>0</v>
      </c>
      <c r="L31" s="5" t="str">
        <f>IFERROR(VLOOKUP(_xlfn.CONCAT(C31,"-",$B$4,"-",$L$6),Colocações!$A:$G,7,FALSE),"0")</f>
        <v>0</v>
      </c>
      <c r="M31" s="7">
        <f>MIN(F31:L31)-MIN(F31:L31)</f>
        <v>0</v>
      </c>
    </row>
    <row r="32" spans="2:13" x14ac:dyDescent="0.25">
      <c r="B32" s="2" t="s">
        <v>315</v>
      </c>
      <c r="C32" s="4" t="s">
        <v>116</v>
      </c>
      <c r="D32" s="4" t="s">
        <v>47</v>
      </c>
      <c r="E32" s="4">
        <f>SUM(F32:L32)-M32</f>
        <v>0</v>
      </c>
      <c r="F32" s="5" t="str">
        <f>IFERROR(VLOOKUP(_xlfn.CONCAT(C32,"-",$B$4,"-",$F$6),Colocações!$A:$G,7,FALSE),"0")</f>
        <v>0</v>
      </c>
      <c r="G32" s="5" t="str">
        <f>IFERROR(VLOOKUP(_xlfn.CONCAT(C32,"-",$B$4,"-",$G$6),Colocações!$A:$G,7,FALSE),"0")</f>
        <v>0</v>
      </c>
      <c r="H32" s="5">
        <f>IFERROR(VLOOKUP(_xlfn.CONCAT(C32,"-",$B$4,"-",$H$6),Colocações!$A:$G,7,FALSE),"0")</f>
        <v>0</v>
      </c>
      <c r="I32" s="5" t="str">
        <f>IFERROR(VLOOKUP(_xlfn.CONCAT(C32,"-",$B$4,"-",$I$6),Colocações!$A:$G,7,FALSE),"0")</f>
        <v>0</v>
      </c>
      <c r="J32" s="5" t="str">
        <f>IFERROR(VLOOKUP(_xlfn.CONCAT(C32,"-",$B$4,"-",$J$6),Colocações!$A:$G,7,FALSE),"0")</f>
        <v>0</v>
      </c>
      <c r="K32" s="5" t="str">
        <f>IFERROR(VLOOKUP(_xlfn.CONCAT(C32,"-",$B$4,"-",$K$6),Colocações!$A:$G,7,FALSE),"0")</f>
        <v>0</v>
      </c>
      <c r="L32" s="5" t="str">
        <f>IFERROR(VLOOKUP(_xlfn.CONCAT(C32,"-",$B$4,"-",$L$6),Colocações!$A:$G,7,FALSE),"0")</f>
        <v>0</v>
      </c>
      <c r="M32" s="7">
        <f>MIN(F32:L32)-MIN(F32:L32)</f>
        <v>0</v>
      </c>
    </row>
    <row r="33" spans="2:13" x14ac:dyDescent="0.25">
      <c r="B33" s="2" t="s">
        <v>315</v>
      </c>
      <c r="C33" s="4" t="s">
        <v>293</v>
      </c>
      <c r="D33" s="4" t="s">
        <v>100</v>
      </c>
      <c r="E33" s="4">
        <f>SUM(F33:L33)-M33</f>
        <v>0</v>
      </c>
      <c r="F33" s="5" t="str">
        <f>IFERROR(VLOOKUP(_xlfn.CONCAT(C33,"-",$B$4,"-",$F$6),Colocações!$A:$G,7,FALSE),"0")</f>
        <v>0</v>
      </c>
      <c r="G33" s="5" t="str">
        <f>IFERROR(VLOOKUP(_xlfn.CONCAT(C33,"-",$B$4,"-",$G$6),Colocações!$A:$G,7,FALSE),"0")</f>
        <v>0</v>
      </c>
      <c r="H33" s="5">
        <f>IFERROR(VLOOKUP(_xlfn.CONCAT(C33,"-",$B$4,"-",$H$6),Colocações!$A:$G,7,FALSE),"0")</f>
        <v>0</v>
      </c>
      <c r="I33" s="5" t="str">
        <f>IFERROR(VLOOKUP(_xlfn.CONCAT(C33,"-",$B$4,"-",$I$6),Colocações!$A:$G,7,FALSE),"0")</f>
        <v>0</v>
      </c>
      <c r="J33" s="5" t="str">
        <f>IFERROR(VLOOKUP(_xlfn.CONCAT(C33,"-",$B$4,"-",$J$6),Colocações!$A:$G,7,FALSE),"0")</f>
        <v>0</v>
      </c>
      <c r="K33" s="5" t="str">
        <f>IFERROR(VLOOKUP(_xlfn.CONCAT(C33,"-",$B$4,"-",$K$6),Colocações!$A:$G,7,FALSE),"0")</f>
        <v>0</v>
      </c>
      <c r="L33" s="5" t="str">
        <f>IFERROR(VLOOKUP(_xlfn.CONCAT(C33,"-",$B$4,"-",$L$6),Colocações!$A:$G,7,FALSE),"0")</f>
        <v>0</v>
      </c>
      <c r="M33" s="7">
        <f>MIN(F33:L33)-MIN(F33:L33)</f>
        <v>0</v>
      </c>
    </row>
    <row r="34" spans="2:13" x14ac:dyDescent="0.25">
      <c r="B34" s="2" t="s">
        <v>315</v>
      </c>
      <c r="C34" s="4" t="s">
        <v>137</v>
      </c>
      <c r="D34" s="4" t="s">
        <v>51</v>
      </c>
      <c r="E34" s="4">
        <f>SUM(F34:L34)-M34</f>
        <v>0</v>
      </c>
      <c r="F34" s="5" t="str">
        <f>IFERROR(VLOOKUP(_xlfn.CONCAT(C34,"-",$B$4,"-",$F$6),Colocações!$A:$G,7,FALSE),"0")</f>
        <v>0</v>
      </c>
      <c r="G34" s="5" t="str">
        <f>IFERROR(VLOOKUP(_xlfn.CONCAT(C34,"-",$B$4,"-",$G$6),Colocações!$A:$G,7,FALSE),"0")</f>
        <v>0</v>
      </c>
      <c r="H34" s="5">
        <f>IFERROR(VLOOKUP(_xlfn.CONCAT(C34,"-",$B$4,"-",$H$6),Colocações!$A:$G,7,FALSE),"0")</f>
        <v>0</v>
      </c>
      <c r="I34" s="5" t="str">
        <f>IFERROR(VLOOKUP(_xlfn.CONCAT(C34,"-",$B$4,"-",$I$6),Colocações!$A:$G,7,FALSE),"0")</f>
        <v>0</v>
      </c>
      <c r="J34" s="5" t="str">
        <f>IFERROR(VLOOKUP(_xlfn.CONCAT(C34,"-",$B$4,"-",$J$6),Colocações!$A:$G,7,FALSE),"0")</f>
        <v>0</v>
      </c>
      <c r="K34" s="5" t="str">
        <f>IFERROR(VLOOKUP(_xlfn.CONCAT(C34,"-",$B$4,"-",$K$6),Colocações!$A:$G,7,FALSE),"0")</f>
        <v>0</v>
      </c>
      <c r="L34" s="5" t="str">
        <f>IFERROR(VLOOKUP(_xlfn.CONCAT(C34,"-",$B$4,"-",$L$6),Colocações!$A:$G,7,FALSE),"0")</f>
        <v>0</v>
      </c>
      <c r="M34" s="7">
        <f>MIN(F34:L34)-MIN(F34:L34)</f>
        <v>0</v>
      </c>
    </row>
    <row r="35" spans="2:13" x14ac:dyDescent="0.25">
      <c r="C35"/>
      <c r="D35"/>
    </row>
    <row r="36" spans="2:13" x14ac:dyDescent="0.25">
      <c r="C36"/>
      <c r="D36"/>
    </row>
    <row r="37" spans="2:13" x14ac:dyDescent="0.25">
      <c r="C37"/>
      <c r="D37"/>
    </row>
    <row r="38" spans="2:13" x14ac:dyDescent="0.25">
      <c r="C38"/>
      <c r="D38"/>
    </row>
    <row r="39" spans="2:13" x14ac:dyDescent="0.25">
      <c r="C39"/>
      <c r="D39"/>
    </row>
    <row r="40" spans="2:13" x14ac:dyDescent="0.25">
      <c r="C40"/>
      <c r="D40"/>
    </row>
    <row r="41" spans="2:13" x14ac:dyDescent="0.25">
      <c r="C41"/>
      <c r="D41"/>
    </row>
    <row r="42" spans="2:13" x14ac:dyDescent="0.25">
      <c r="C42"/>
      <c r="D42"/>
    </row>
    <row r="43" spans="2:13" x14ac:dyDescent="0.25">
      <c r="C43"/>
      <c r="D43"/>
    </row>
    <row r="44" spans="2:13" x14ac:dyDescent="0.25">
      <c r="C44"/>
      <c r="D44"/>
    </row>
    <row r="45" spans="2:13" x14ac:dyDescent="0.25">
      <c r="C45"/>
      <c r="D45"/>
    </row>
    <row r="46" spans="2:13" x14ac:dyDescent="0.25">
      <c r="C46"/>
      <c r="D46"/>
    </row>
    <row r="47" spans="2:13" x14ac:dyDescent="0.25">
      <c r="C47"/>
      <c r="D47"/>
    </row>
  </sheetData>
  <sortState xmlns:xlrd2="http://schemas.microsoft.com/office/spreadsheetml/2017/richdata2" ref="B7:M34">
    <sortCondition descending="1" ref="E7:E34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M117"/>
  <sheetViews>
    <sheetView workbookViewId="0">
      <selection activeCell="B27" sqref="B27:B89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44.140625" style="1" bestFit="1" customWidth="1"/>
    <col min="4" max="4" width="49.5703125" style="1" bestFit="1" customWidth="1"/>
    <col min="5" max="5" width="7.140625" style="1" customWidth="1"/>
    <col min="6" max="6" width="12.7109375" style="1" bestFit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8" t="s">
        <v>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22" t="s">
        <v>110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1" t="s">
        <v>22</v>
      </c>
      <c r="G6" s="20" t="s">
        <v>245</v>
      </c>
      <c r="H6" s="5" t="s">
        <v>283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113</v>
      </c>
      <c r="D7" s="4" t="s">
        <v>20</v>
      </c>
      <c r="E7" s="4">
        <f>SUM(F7:L7)-M7</f>
        <v>340</v>
      </c>
      <c r="F7" s="5">
        <f>IFERROR(VLOOKUP(_xlfn.CONCAT(C7,"-",$B$4,"-",$F$6),Colocações!$A:$G,7,FALSE),"0")</f>
        <v>120</v>
      </c>
      <c r="G7" s="5">
        <f>IFERROR(VLOOKUP(_xlfn.CONCAT(C7,"-",$B$4,"-",$G$6),Colocações!$A:$G,7,FALSE),"0")</f>
        <v>60</v>
      </c>
      <c r="H7" s="5">
        <f>IFERROR(VLOOKUP(_xlfn.CONCAT(C7,"-",$B$4,"-",$H$6),Colocações!$A:$G,7,FALSE),"0")</f>
        <v>160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4" t="s">
        <v>109</v>
      </c>
      <c r="D8" s="4" t="s">
        <v>44</v>
      </c>
      <c r="E8" s="4">
        <f>SUM(F8:L8)-M8</f>
        <v>200</v>
      </c>
      <c r="F8" s="5">
        <f>IFERROR(VLOOKUP(_xlfn.CONCAT(C8,"-",$B$4,"-",$F$6),Colocações!$A:$G,7,FALSE),"0")</f>
        <v>200</v>
      </c>
      <c r="G8" s="5" t="str">
        <f>IFERROR(VLOOKUP(_xlfn.CONCAT(C8,"-",$B$4,"-",$G$6),Colocações!$A:$G,7,FALSE),"0")</f>
        <v>0</v>
      </c>
      <c r="H8" s="5" t="str">
        <f>IFERROR(VLOOKUP(_xlfn.CONCAT(C8,"-",$B$4,"-",$H$6),Colocações!$A:$G,7,FALSE),"0")</f>
        <v>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6</v>
      </c>
      <c r="C9" s="4" t="s">
        <v>254</v>
      </c>
      <c r="D9" s="4" t="s">
        <v>47</v>
      </c>
      <c r="E9" s="4">
        <f>SUM(F9:L9)-M9</f>
        <v>200</v>
      </c>
      <c r="F9" s="5" t="str">
        <f>IFERROR(VLOOKUP(_xlfn.CONCAT(C9,"-",$B$4,"-",$F$6),Colocações!$A:$G,7,FALSE),"0")</f>
        <v>0</v>
      </c>
      <c r="G9" s="5">
        <f>IFERROR(VLOOKUP(_xlfn.CONCAT(C9,"-",$B$4,"-",$G$6),Colocações!$A:$G,7,FALSE),"0")</f>
        <v>200</v>
      </c>
      <c r="H9" s="5" t="str">
        <f>IFERROR(VLOOKUP(_xlfn.CONCAT(C9,"-",$B$4,"-",$H$6),Colocações!$A:$G,7,FALSE),"0")</f>
        <v>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6</v>
      </c>
      <c r="C10" s="4" t="s">
        <v>256</v>
      </c>
      <c r="D10" s="4" t="s">
        <v>47</v>
      </c>
      <c r="E10" s="4">
        <f>SUM(F10:L10)-M10</f>
        <v>200</v>
      </c>
      <c r="F10" s="5" t="str">
        <f>IFERROR(VLOOKUP(_xlfn.CONCAT(C10,"-",$B$4,"-",$F$6),Colocações!$A:$G,7,FALSE),"0")</f>
        <v>0</v>
      </c>
      <c r="G10" s="5">
        <f>IFERROR(VLOOKUP(_xlfn.CONCAT(C10,"-",$B$4,"-",$G$6),Colocações!$A:$G,7,FALSE),"0")</f>
        <v>0</v>
      </c>
      <c r="H10" s="5">
        <f>IFERROR(VLOOKUP(_xlfn.CONCAT(C10,"-",$B$4,"-",$H$6),Colocações!$A:$G,7,FALSE),"0")</f>
        <v>200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 t="s">
        <v>8</v>
      </c>
      <c r="C11" s="4" t="s">
        <v>112</v>
      </c>
      <c r="D11" s="4" t="s">
        <v>47</v>
      </c>
      <c r="E11" s="4">
        <f>SUM(F11:L11)-M11</f>
        <v>180</v>
      </c>
      <c r="F11" s="5">
        <f>IFERROR(VLOOKUP(_xlfn.CONCAT(C11,"-",$B$4,"-",$F$6),Colocações!$A:$G,7,FALSE),"0")</f>
        <v>120</v>
      </c>
      <c r="G11" s="5">
        <f>IFERROR(VLOOKUP(_xlfn.CONCAT(C11,"-",$B$4,"-",$G$6),Colocações!$A:$G,7,FALSE),"0")</f>
        <v>0</v>
      </c>
      <c r="H11" s="5">
        <f>IFERROR(VLOOKUP(_xlfn.CONCAT(C11,"-",$B$4,"-",$H$6),Colocações!$A:$G,7,FALSE),"0")</f>
        <v>60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>MIN(F11:L11)-MIN(F11:L11)</f>
        <v>0</v>
      </c>
    </row>
    <row r="12" spans="2:13" x14ac:dyDescent="0.25">
      <c r="B12" s="2" t="s">
        <v>276</v>
      </c>
      <c r="C12" s="4" t="s">
        <v>111</v>
      </c>
      <c r="D12" s="4" t="s">
        <v>91</v>
      </c>
      <c r="E12" s="4">
        <f>SUM(F12:L12)-M12</f>
        <v>160</v>
      </c>
      <c r="F12" s="5">
        <f>IFERROR(VLOOKUP(_xlfn.CONCAT(C12,"-",$B$4,"-",$F$6),Colocações!$A:$G,7,FALSE),"0")</f>
        <v>160</v>
      </c>
      <c r="G12" s="5" t="str">
        <f>IFERROR(VLOOKUP(_xlfn.CONCAT(C12,"-",$B$4,"-",$G$6),Colocações!$A:$G,7,FALSE),"0")</f>
        <v>0</v>
      </c>
      <c r="H12" s="5" t="str">
        <f>IFERROR(VLOOKUP(_xlfn.CONCAT(C12,"-",$B$4,"-",$H$6),Colocações!$A:$G,7,FALSE),"0")</f>
        <v>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>MIN(F12:L12)-MIN(F12:L12)</f>
        <v>0</v>
      </c>
    </row>
    <row r="13" spans="2:13" x14ac:dyDescent="0.25">
      <c r="B13" s="2" t="s">
        <v>276</v>
      </c>
      <c r="C13" s="4" t="s">
        <v>222</v>
      </c>
      <c r="D13" s="4" t="s">
        <v>33</v>
      </c>
      <c r="E13" s="4">
        <f>SUM(F13:L13)-M13</f>
        <v>160</v>
      </c>
      <c r="F13" s="5" t="str">
        <f>IFERROR(VLOOKUP(_xlfn.CONCAT(C13,"-",$B$4,"-",$F$6),Colocações!$A:$G,7,FALSE),"0")</f>
        <v>0</v>
      </c>
      <c r="G13" s="5">
        <f>IFERROR(VLOOKUP(_xlfn.CONCAT(C13,"-",$B$4,"-",$G$6),Colocações!$A:$G,7,FALSE),"0")</f>
        <v>160</v>
      </c>
      <c r="H13" s="5" t="str">
        <f>IFERROR(VLOOKUP(_xlfn.CONCAT(C13,"-",$B$4,"-",$H$6),Colocações!$A:$G,7,FALSE),"0")</f>
        <v>0</v>
      </c>
      <c r="I13" s="5" t="str">
        <f>IFERROR(VLOOKUP(_xlfn.CONCAT(C13,"-",$B$4,"-",$I$6),Colocações!$A:$G,7,FALSE),"0")</f>
        <v>0</v>
      </c>
      <c r="J13" s="5" t="str">
        <f>IFERROR(VLOOKUP(_xlfn.CONCAT(C13,"-",$B$4,"-",$J$6),Colocações!$A:$G,7,FALSE),"0")</f>
        <v>0</v>
      </c>
      <c r="K13" s="5" t="str">
        <f>IFERROR(VLOOKUP(_xlfn.CONCAT(C13,"-",$B$4,"-",$K$6),Colocações!$A:$G,7,FALSE),"0")</f>
        <v>0</v>
      </c>
      <c r="L13" s="5" t="str">
        <f>IFERROR(VLOOKUP(_xlfn.CONCAT(C13,"-",$B$4,"-",$L$6),Colocações!$A:$G,7,FALSE),"0")</f>
        <v>0</v>
      </c>
      <c r="M13" s="7">
        <f>MIN(F13:L13)-MIN(F13:L13)</f>
        <v>0</v>
      </c>
    </row>
    <row r="14" spans="2:13" x14ac:dyDescent="0.25">
      <c r="B14" s="2" t="s">
        <v>277</v>
      </c>
      <c r="C14" s="4" t="s">
        <v>114</v>
      </c>
      <c r="D14" s="4" t="s">
        <v>27</v>
      </c>
      <c r="E14" s="4">
        <f>SUM(F14:L14)-M14</f>
        <v>120</v>
      </c>
      <c r="F14" s="5">
        <f>IFERROR(VLOOKUP(_xlfn.CONCAT(C14,"-",$B$4,"-",$F$6),Colocações!$A:$G,7,FALSE),"0")</f>
        <v>60</v>
      </c>
      <c r="G14" s="5">
        <f>IFERROR(VLOOKUP(_xlfn.CONCAT(C14,"-",$B$4,"-",$G$6),Colocações!$A:$G,7,FALSE),"0")</f>
        <v>60</v>
      </c>
      <c r="H14" s="5" t="str">
        <f>IFERROR(VLOOKUP(_xlfn.CONCAT(C14,"-",$B$4,"-",$H$6),Colocações!$A:$G,7,FALSE),"0")</f>
        <v>0</v>
      </c>
      <c r="I14" s="5" t="str">
        <f>IFERROR(VLOOKUP(_xlfn.CONCAT(C14,"-",$B$4,"-",$I$6),Colocações!$A:$G,7,FALSE),"0")</f>
        <v>0</v>
      </c>
      <c r="J14" s="5" t="str">
        <f>IFERROR(VLOOKUP(_xlfn.CONCAT(C14,"-",$B$4,"-",$J$6),Colocações!$A:$G,7,FALSE),"0")</f>
        <v>0</v>
      </c>
      <c r="K14" s="5" t="str">
        <f>IFERROR(VLOOKUP(_xlfn.CONCAT(C14,"-",$B$4,"-",$K$6),Colocações!$A:$G,7,FALSE),"0")</f>
        <v>0</v>
      </c>
      <c r="L14" s="5" t="str">
        <f>IFERROR(VLOOKUP(_xlfn.CONCAT(C14,"-",$B$4,"-",$L$6),Colocações!$A:$G,7,FALSE),"0")</f>
        <v>0</v>
      </c>
      <c r="M14" s="7">
        <f>MIN(F14:L14)-MIN(F14:L14)</f>
        <v>0</v>
      </c>
    </row>
    <row r="15" spans="2:13" x14ac:dyDescent="0.25">
      <c r="B15" s="2" t="s">
        <v>277</v>
      </c>
      <c r="C15" s="4" t="s">
        <v>116</v>
      </c>
      <c r="D15" s="4" t="s">
        <v>47</v>
      </c>
      <c r="E15" s="4">
        <f>SUM(F15:L15)-M15</f>
        <v>120</v>
      </c>
      <c r="F15" s="5">
        <f>IFERROR(VLOOKUP(_xlfn.CONCAT(C15,"-",$B$4,"-",$F$6),Colocações!$A:$G,7,FALSE),"0")</f>
        <v>60</v>
      </c>
      <c r="G15" s="5">
        <f>IFERROR(VLOOKUP(_xlfn.CONCAT(C15,"-",$B$4,"-",$G$6),Colocações!$A:$G,7,FALSE),"0")</f>
        <v>60</v>
      </c>
      <c r="H15" s="5" t="str">
        <f>IFERROR(VLOOKUP(_xlfn.CONCAT(C15,"-",$B$4,"-",$H$6),Colocações!$A:$G,7,FALSE),"0")</f>
        <v>0</v>
      </c>
      <c r="I15" s="5" t="str">
        <f>IFERROR(VLOOKUP(_xlfn.CONCAT(C15,"-",$B$4,"-",$I$6),Colocações!$A:$G,7,FALSE),"0")</f>
        <v>0</v>
      </c>
      <c r="J15" s="5" t="str">
        <f>IFERROR(VLOOKUP(_xlfn.CONCAT(C15,"-",$B$4,"-",$J$6),Colocações!$A:$G,7,FALSE),"0")</f>
        <v>0</v>
      </c>
      <c r="K15" s="5" t="str">
        <f>IFERROR(VLOOKUP(_xlfn.CONCAT(C15,"-",$B$4,"-",$K$6),Colocações!$A:$G,7,FALSE),"0")</f>
        <v>0</v>
      </c>
      <c r="L15" s="5" t="str">
        <f>IFERROR(VLOOKUP(_xlfn.CONCAT(C15,"-",$B$4,"-",$L$6),Colocações!$A:$G,7,FALSE),"0")</f>
        <v>0</v>
      </c>
      <c r="M15" s="7">
        <f>MIN(F15:L15)-MIN(F15:L15)</f>
        <v>0</v>
      </c>
    </row>
    <row r="16" spans="2:13" x14ac:dyDescent="0.25">
      <c r="B16" s="2" t="s">
        <v>277</v>
      </c>
      <c r="C16" s="4" t="s">
        <v>121</v>
      </c>
      <c r="D16" s="4" t="s">
        <v>30</v>
      </c>
      <c r="E16" s="4">
        <f>SUM(F16:L16)-M16</f>
        <v>120</v>
      </c>
      <c r="F16" s="5">
        <f>IFERROR(VLOOKUP(_xlfn.CONCAT(C16,"-",$B$4,"-",$F$6),Colocações!$A:$G,7,FALSE),"0")</f>
        <v>0</v>
      </c>
      <c r="G16" s="5">
        <f>IFERROR(VLOOKUP(_xlfn.CONCAT(C16,"-",$B$4,"-",$G$6),Colocações!$A:$G,7,FALSE),"0")</f>
        <v>120</v>
      </c>
      <c r="H16" s="5" t="str">
        <f>IFERROR(VLOOKUP(_xlfn.CONCAT(C16,"-",$B$4,"-",$H$6),Colocações!$A:$G,7,FALSE),"0")</f>
        <v>0</v>
      </c>
      <c r="I16" s="5" t="str">
        <f>IFERROR(VLOOKUP(_xlfn.CONCAT(C16,"-",$B$4,"-",$I$6),Colocações!$A:$G,7,FALSE),"0")</f>
        <v>0</v>
      </c>
      <c r="J16" s="5" t="str">
        <f>IFERROR(VLOOKUP(_xlfn.CONCAT(C16,"-",$B$4,"-",$J$6),Colocações!$A:$G,7,FALSE),"0")</f>
        <v>0</v>
      </c>
      <c r="K16" s="5" t="str">
        <f>IFERROR(VLOOKUP(_xlfn.CONCAT(C16,"-",$B$4,"-",$K$6),Colocações!$A:$G,7,FALSE),"0")</f>
        <v>0</v>
      </c>
      <c r="L16" s="5" t="str">
        <f>IFERROR(VLOOKUP(_xlfn.CONCAT(C16,"-",$B$4,"-",$L$6),Colocações!$A:$G,7,FALSE),"0")</f>
        <v>0</v>
      </c>
      <c r="M16" s="7">
        <f>MIN(F16:L16)-MIN(F16:L16)</f>
        <v>0</v>
      </c>
    </row>
    <row r="17" spans="2:13" x14ac:dyDescent="0.25">
      <c r="B17" s="2" t="s">
        <v>277</v>
      </c>
      <c r="C17" s="4" t="s">
        <v>235</v>
      </c>
      <c r="D17" s="4" t="s">
        <v>30</v>
      </c>
      <c r="E17" s="4">
        <f>SUM(F17:L17)-M17</f>
        <v>120</v>
      </c>
      <c r="F17" s="5" t="str">
        <f>IFERROR(VLOOKUP(_xlfn.CONCAT(C17,"-",$B$4,"-",$F$6),Colocações!$A:$G,7,FALSE),"0")</f>
        <v>0</v>
      </c>
      <c r="G17" s="5">
        <f>IFERROR(VLOOKUP(_xlfn.CONCAT(C17,"-",$B$4,"-",$G$6),Colocações!$A:$G,7,FALSE),"0")</f>
        <v>120</v>
      </c>
      <c r="H17" s="5" t="str">
        <f>IFERROR(VLOOKUP(_xlfn.CONCAT(C17,"-",$B$4,"-",$H$6),Colocações!$A:$G,7,FALSE),"0")</f>
        <v>0</v>
      </c>
      <c r="I17" s="5" t="str">
        <f>IFERROR(VLOOKUP(_xlfn.CONCAT(C17,"-",$B$4,"-",$I$6),Colocações!$A:$G,7,FALSE),"0")</f>
        <v>0</v>
      </c>
      <c r="J17" s="5" t="str">
        <f>IFERROR(VLOOKUP(_xlfn.CONCAT(C17,"-",$B$4,"-",$J$6),Colocações!$A:$G,7,FALSE),"0")</f>
        <v>0</v>
      </c>
      <c r="K17" s="5" t="str">
        <f>IFERROR(VLOOKUP(_xlfn.CONCAT(C17,"-",$B$4,"-",$K$6),Colocações!$A:$G,7,FALSE),"0")</f>
        <v>0</v>
      </c>
      <c r="L17" s="5" t="str">
        <f>IFERROR(VLOOKUP(_xlfn.CONCAT(C17,"-",$B$4,"-",$L$6),Colocações!$A:$G,7,FALSE),"0")</f>
        <v>0</v>
      </c>
      <c r="M17" s="7">
        <f>MIN(F17:L17)-MIN(F17:L17)</f>
        <v>0</v>
      </c>
    </row>
    <row r="18" spans="2:13" x14ac:dyDescent="0.25">
      <c r="B18" s="2" t="s">
        <v>277</v>
      </c>
      <c r="C18" s="4" t="s">
        <v>150</v>
      </c>
      <c r="D18" s="4" t="s">
        <v>30</v>
      </c>
      <c r="E18" s="4">
        <f>SUM(F18:L18)-M18</f>
        <v>120</v>
      </c>
      <c r="F18" s="5">
        <f>IFERROR(VLOOKUP(_xlfn.CONCAT(C18,"-",$B$4,"-",$F$6),Colocações!$A:$G,7,FALSE),"0")</f>
        <v>0</v>
      </c>
      <c r="G18" s="5" t="str">
        <f>IFERROR(VLOOKUP(_xlfn.CONCAT(C18,"-",$B$4,"-",$G$6),Colocações!$A:$G,7,FALSE),"0")</f>
        <v>0</v>
      </c>
      <c r="H18" s="5">
        <f>IFERROR(VLOOKUP(_xlfn.CONCAT(C18,"-",$B$4,"-",$H$6),Colocações!$A:$G,7,FALSE),"0")</f>
        <v>120</v>
      </c>
      <c r="I18" s="5" t="str">
        <f>IFERROR(VLOOKUP(_xlfn.CONCAT(C18,"-",$B$4,"-",$I$6),Colocações!$A:$G,7,FALSE),"0")</f>
        <v>0</v>
      </c>
      <c r="J18" s="5" t="str">
        <f>IFERROR(VLOOKUP(_xlfn.CONCAT(C18,"-",$B$4,"-",$J$6),Colocações!$A:$G,7,FALSE),"0")</f>
        <v>0</v>
      </c>
      <c r="K18" s="5" t="str">
        <f>IFERROR(VLOOKUP(_xlfn.CONCAT(C18,"-",$B$4,"-",$K$6),Colocações!$A:$G,7,FALSE),"0")</f>
        <v>0</v>
      </c>
      <c r="L18" s="5" t="str">
        <f>IFERROR(VLOOKUP(_xlfn.CONCAT(C18,"-",$B$4,"-",$L$6),Colocações!$A:$G,7,FALSE),"0")</f>
        <v>0</v>
      </c>
      <c r="M18" s="7">
        <f>MIN(F18:L18)-MIN(F18:L18)</f>
        <v>0</v>
      </c>
    </row>
    <row r="19" spans="2:13" x14ac:dyDescent="0.25">
      <c r="B19" s="2" t="s">
        <v>277</v>
      </c>
      <c r="C19" s="4" t="s">
        <v>294</v>
      </c>
      <c r="D19" s="4" t="s">
        <v>30</v>
      </c>
      <c r="E19" s="4">
        <f>SUM(F19:L19)-M19</f>
        <v>120</v>
      </c>
      <c r="F19" s="5" t="str">
        <f>IFERROR(VLOOKUP(_xlfn.CONCAT(C19,"-",$B$4,"-",$F$6),Colocações!$A:$G,7,FALSE),"0")</f>
        <v>0</v>
      </c>
      <c r="G19" s="5" t="str">
        <f>IFERROR(VLOOKUP(_xlfn.CONCAT(C19,"-",$B$4,"-",$G$6),Colocações!$A:$G,7,FALSE),"0")</f>
        <v>0</v>
      </c>
      <c r="H19" s="5">
        <f>IFERROR(VLOOKUP(_xlfn.CONCAT(C19,"-",$B$4,"-",$H$6),Colocações!$A:$G,7,FALSE),"0")</f>
        <v>120</v>
      </c>
      <c r="I19" s="5" t="str">
        <f>IFERROR(VLOOKUP(_xlfn.CONCAT(C19,"-",$B$4,"-",$I$6),Colocações!$A:$G,7,FALSE),"0")</f>
        <v>0</v>
      </c>
      <c r="J19" s="5" t="str">
        <f>IFERROR(VLOOKUP(_xlfn.CONCAT(C19,"-",$B$4,"-",$J$6),Colocações!$A:$G,7,FALSE),"0")</f>
        <v>0</v>
      </c>
      <c r="K19" s="5" t="str">
        <f>IFERROR(VLOOKUP(_xlfn.CONCAT(C19,"-",$B$4,"-",$K$6),Colocações!$A:$G,7,FALSE),"0")</f>
        <v>0</v>
      </c>
      <c r="L19" s="5" t="str">
        <f>IFERROR(VLOOKUP(_xlfn.CONCAT(C19,"-",$B$4,"-",$L$6),Colocações!$A:$G,7,FALSE),"0")</f>
        <v>0</v>
      </c>
      <c r="M19" s="7">
        <f>MIN(F19:L19)-MIN(F19:L19)</f>
        <v>0</v>
      </c>
    </row>
    <row r="20" spans="2:13" x14ac:dyDescent="0.25">
      <c r="B20" s="2" t="s">
        <v>282</v>
      </c>
      <c r="C20" s="4" t="s">
        <v>115</v>
      </c>
      <c r="D20" s="4" t="s">
        <v>27</v>
      </c>
      <c r="E20" s="4">
        <f>SUM(F20:L20)-M20</f>
        <v>60</v>
      </c>
      <c r="F20" s="5">
        <f>IFERROR(VLOOKUP(_xlfn.CONCAT(C20,"-",$B$4,"-",$F$6),Colocações!$A:$G,7,FALSE),"0")</f>
        <v>60</v>
      </c>
      <c r="G20" s="5" t="str">
        <f>IFERROR(VLOOKUP(_xlfn.CONCAT(C20,"-",$B$4,"-",$G$6),Colocações!$A:$G,7,FALSE),"0")</f>
        <v>0</v>
      </c>
      <c r="H20" s="5" t="str">
        <f>IFERROR(VLOOKUP(_xlfn.CONCAT(C20,"-",$B$4,"-",$H$6),Colocações!$A:$G,7,FALSE),"0")</f>
        <v>0</v>
      </c>
      <c r="I20" s="5" t="str">
        <f>IFERROR(VLOOKUP(_xlfn.CONCAT(C20,"-",$B$4,"-",$I$6),Colocações!$A:$G,7,FALSE),"0")</f>
        <v>0</v>
      </c>
      <c r="J20" s="5" t="str">
        <f>IFERROR(VLOOKUP(_xlfn.CONCAT(C20,"-",$B$4,"-",$J$6),Colocações!$A:$G,7,FALSE),"0")</f>
        <v>0</v>
      </c>
      <c r="K20" s="5" t="str">
        <f>IFERROR(VLOOKUP(_xlfn.CONCAT(C20,"-",$B$4,"-",$K$6),Colocações!$A:$G,7,FALSE),"0")</f>
        <v>0</v>
      </c>
      <c r="L20" s="5" t="str">
        <f>IFERROR(VLOOKUP(_xlfn.CONCAT(C20,"-",$B$4,"-",$L$6),Colocações!$A:$G,7,FALSE),"0")</f>
        <v>0</v>
      </c>
      <c r="M20" s="7">
        <f>MIN(F20:L20)-MIN(F20:L20)</f>
        <v>0</v>
      </c>
    </row>
    <row r="21" spans="2:13" x14ac:dyDescent="0.25">
      <c r="B21" s="2" t="s">
        <v>282</v>
      </c>
      <c r="C21" s="4" t="s">
        <v>117</v>
      </c>
      <c r="D21" s="4" t="s">
        <v>27</v>
      </c>
      <c r="E21" s="4">
        <f>SUM(F21:L21)-M21</f>
        <v>60</v>
      </c>
      <c r="F21" s="5">
        <f>IFERROR(VLOOKUP(_xlfn.CONCAT(C21,"-",$B$4,"-",$F$6),Colocações!$A:$G,7,FALSE),"0")</f>
        <v>60</v>
      </c>
      <c r="G21" s="5" t="str">
        <f>IFERROR(VLOOKUP(_xlfn.CONCAT(C21,"-",$B$4,"-",$G$6),Colocações!$A:$G,7,FALSE),"0")</f>
        <v>0</v>
      </c>
      <c r="H21" s="5" t="str">
        <f>IFERROR(VLOOKUP(_xlfn.CONCAT(C21,"-",$B$4,"-",$H$6),Colocações!$A:$G,7,FALSE),"0")</f>
        <v>0</v>
      </c>
      <c r="I21" s="5" t="str">
        <f>IFERROR(VLOOKUP(_xlfn.CONCAT(C21,"-",$B$4,"-",$I$6),Colocações!$A:$G,7,FALSE),"0")</f>
        <v>0</v>
      </c>
      <c r="J21" s="5" t="str">
        <f>IFERROR(VLOOKUP(_xlfn.CONCAT(C21,"-",$B$4,"-",$J$6),Colocações!$A:$G,7,FALSE),"0")</f>
        <v>0</v>
      </c>
      <c r="K21" s="5" t="str">
        <f>IFERROR(VLOOKUP(_xlfn.CONCAT(C21,"-",$B$4,"-",$K$6),Colocações!$A:$G,7,FALSE),"0")</f>
        <v>0</v>
      </c>
      <c r="L21" s="5" t="str">
        <f>IFERROR(VLOOKUP(_xlfn.CONCAT(C21,"-",$B$4,"-",$L$6),Colocações!$A:$G,7,FALSE),"0")</f>
        <v>0</v>
      </c>
      <c r="M21" s="7">
        <f>MIN(F21:L21)-MIN(F21:L21)</f>
        <v>0</v>
      </c>
    </row>
    <row r="22" spans="2:13" x14ac:dyDescent="0.25">
      <c r="B22" s="2" t="s">
        <v>282</v>
      </c>
      <c r="C22" s="4" t="s">
        <v>255</v>
      </c>
      <c r="D22" s="4" t="s">
        <v>91</v>
      </c>
      <c r="E22" s="4">
        <f>SUM(F22:L22)-M22</f>
        <v>60</v>
      </c>
      <c r="F22" s="5" t="str">
        <f>IFERROR(VLOOKUP(_xlfn.CONCAT(C22,"-",$B$4,"-",$F$6),Colocações!$A:$G,7,FALSE),"0")</f>
        <v>0</v>
      </c>
      <c r="G22" s="5">
        <f>IFERROR(VLOOKUP(_xlfn.CONCAT(C22,"-",$B$4,"-",$G$6),Colocações!$A:$G,7,FALSE),"0")</f>
        <v>60</v>
      </c>
      <c r="H22" s="5" t="str">
        <f>IFERROR(VLOOKUP(_xlfn.CONCAT(C22,"-",$B$4,"-",$H$6),Colocações!$A:$G,7,FALSE),"0")</f>
        <v>0</v>
      </c>
      <c r="I22" s="5" t="str">
        <f>IFERROR(VLOOKUP(_xlfn.CONCAT(C22,"-",$B$4,"-",$I$6),Colocações!$A:$G,7,FALSE),"0")</f>
        <v>0</v>
      </c>
      <c r="J22" s="5" t="str">
        <f>IFERROR(VLOOKUP(_xlfn.CONCAT(C22,"-",$B$4,"-",$J$6),Colocações!$A:$G,7,FALSE),"0")</f>
        <v>0</v>
      </c>
      <c r="K22" s="5" t="str">
        <f>IFERROR(VLOOKUP(_xlfn.CONCAT(C22,"-",$B$4,"-",$K$6),Colocações!$A:$G,7,FALSE),"0")</f>
        <v>0</v>
      </c>
      <c r="L22" s="5" t="str">
        <f>IFERROR(VLOOKUP(_xlfn.CONCAT(C22,"-",$B$4,"-",$L$6),Colocações!$A:$G,7,FALSE),"0")</f>
        <v>0</v>
      </c>
      <c r="M22" s="7">
        <f>MIN(F22:L22)-MIN(F22:L22)</f>
        <v>0</v>
      </c>
    </row>
    <row r="23" spans="2:13" x14ac:dyDescent="0.25">
      <c r="B23" s="2" t="s">
        <v>282</v>
      </c>
      <c r="C23" s="4" t="s">
        <v>118</v>
      </c>
      <c r="D23" s="4" t="s">
        <v>33</v>
      </c>
      <c r="E23" s="4">
        <f>SUM(F23:L23)-M23</f>
        <v>60</v>
      </c>
      <c r="F23" s="5">
        <f>IFERROR(VLOOKUP(_xlfn.CONCAT(C23,"-",$B$4,"-",$F$6),Colocações!$A:$G,7,FALSE),"0")</f>
        <v>0</v>
      </c>
      <c r="G23" s="5">
        <f>IFERROR(VLOOKUP(_xlfn.CONCAT(C23,"-",$B$4,"-",$G$6),Colocações!$A:$G,7,FALSE),"0")</f>
        <v>0</v>
      </c>
      <c r="H23" s="5">
        <f>IFERROR(VLOOKUP(_xlfn.CONCAT(C23,"-",$B$4,"-",$H$6),Colocações!$A:$G,7,FALSE),"0")</f>
        <v>60</v>
      </c>
      <c r="I23" s="5" t="str">
        <f>IFERROR(VLOOKUP(_xlfn.CONCAT(C23,"-",$B$4,"-",$I$6),Colocações!$A:$G,7,FALSE),"0")</f>
        <v>0</v>
      </c>
      <c r="J23" s="5" t="str">
        <f>IFERROR(VLOOKUP(_xlfn.CONCAT(C23,"-",$B$4,"-",$J$6),Colocações!$A:$G,7,FALSE),"0")</f>
        <v>0</v>
      </c>
      <c r="K23" s="5" t="str">
        <f>IFERROR(VLOOKUP(_xlfn.CONCAT(C23,"-",$B$4,"-",$K$6),Colocações!$A:$G,7,FALSE),"0")</f>
        <v>0</v>
      </c>
      <c r="L23" s="5" t="str">
        <f>IFERROR(VLOOKUP(_xlfn.CONCAT(C23,"-",$B$4,"-",$L$6),Colocações!$A:$G,7,FALSE),"0")</f>
        <v>0</v>
      </c>
      <c r="M23" s="7">
        <f>MIN(F23:L23)-MIN(F23:L23)</f>
        <v>0</v>
      </c>
    </row>
    <row r="24" spans="2:13" x14ac:dyDescent="0.25">
      <c r="B24" s="2" t="s">
        <v>282</v>
      </c>
      <c r="C24" s="4" t="s">
        <v>125</v>
      </c>
      <c r="D24" s="4" t="s">
        <v>36</v>
      </c>
      <c r="E24" s="4">
        <f>SUM(F24:L24)-M24</f>
        <v>60</v>
      </c>
      <c r="F24" s="5">
        <f>IFERROR(VLOOKUP(_xlfn.CONCAT(C24,"-",$B$4,"-",$F$6),Colocações!$A:$G,7,FALSE),"0")</f>
        <v>0</v>
      </c>
      <c r="G24" s="5" t="str">
        <f>IFERROR(VLOOKUP(_xlfn.CONCAT(C24,"-",$B$4,"-",$G$6),Colocações!$A:$G,7,FALSE),"0")</f>
        <v>0</v>
      </c>
      <c r="H24" s="5">
        <f>IFERROR(VLOOKUP(_xlfn.CONCAT(C24,"-",$B$4,"-",$H$6),Colocações!$A:$G,7,FALSE),"0")</f>
        <v>60</v>
      </c>
      <c r="I24" s="5" t="str">
        <f>IFERROR(VLOOKUP(_xlfn.CONCAT(C24,"-",$B$4,"-",$I$6),Colocações!$A:$G,7,FALSE),"0")</f>
        <v>0</v>
      </c>
      <c r="J24" s="5" t="str">
        <f>IFERROR(VLOOKUP(_xlfn.CONCAT(C24,"-",$B$4,"-",$J$6),Colocações!$A:$G,7,FALSE),"0")</f>
        <v>0</v>
      </c>
      <c r="K24" s="5" t="str">
        <f>IFERROR(VLOOKUP(_xlfn.CONCAT(C24,"-",$B$4,"-",$K$6),Colocações!$A:$G,7,FALSE),"0")</f>
        <v>0</v>
      </c>
      <c r="L24" s="5" t="str">
        <f>IFERROR(VLOOKUP(_xlfn.CONCAT(C24,"-",$B$4,"-",$L$6),Colocações!$A:$G,7,FALSE),"0")</f>
        <v>0</v>
      </c>
      <c r="M24" s="7">
        <f>MIN(F24:L24)-MIN(F24:L24)</f>
        <v>0</v>
      </c>
    </row>
    <row r="25" spans="2:13" x14ac:dyDescent="0.25">
      <c r="B25" s="2" t="s">
        <v>282</v>
      </c>
      <c r="C25" s="4" t="s">
        <v>155</v>
      </c>
      <c r="D25" s="4" t="s">
        <v>73</v>
      </c>
      <c r="E25" s="4">
        <f>SUM(F25:L25)-M25</f>
        <v>60</v>
      </c>
      <c r="F25" s="5">
        <f>IFERROR(VLOOKUP(_xlfn.CONCAT(C25,"-",$B$4,"-",$F$6),Colocações!$A:$G,7,FALSE),"0")</f>
        <v>0</v>
      </c>
      <c r="G25" s="5">
        <f>IFERROR(VLOOKUP(_xlfn.CONCAT(C25,"-",$B$4,"-",$G$6),Colocações!$A:$G,7,FALSE),"0")</f>
        <v>0</v>
      </c>
      <c r="H25" s="5">
        <f>IFERROR(VLOOKUP(_xlfn.CONCAT(C25,"-",$B$4,"-",$H$6),Colocações!$A:$G,7,FALSE),"0")</f>
        <v>60</v>
      </c>
      <c r="I25" s="5" t="str">
        <f>IFERROR(VLOOKUP(_xlfn.CONCAT(C25,"-",$B$4,"-",$I$6),Colocações!$A:$G,7,FALSE),"0")</f>
        <v>0</v>
      </c>
      <c r="J25" s="5" t="str">
        <f>IFERROR(VLOOKUP(_xlfn.CONCAT(C25,"-",$B$4,"-",$J$6),Colocações!$A:$G,7,FALSE),"0")</f>
        <v>0</v>
      </c>
      <c r="K25" s="5" t="str">
        <f>IFERROR(VLOOKUP(_xlfn.CONCAT(C25,"-",$B$4,"-",$K$6),Colocações!$A:$G,7,FALSE),"0")</f>
        <v>0</v>
      </c>
      <c r="L25" s="5" t="str">
        <f>IFERROR(VLOOKUP(_xlfn.CONCAT(C25,"-",$B$4,"-",$L$6),Colocações!$A:$G,7,FALSE),"0")</f>
        <v>0</v>
      </c>
      <c r="M25" s="7">
        <f>MIN(F25:L25)-MIN(F25:L25)</f>
        <v>0</v>
      </c>
    </row>
    <row r="26" spans="2:13" x14ac:dyDescent="0.25">
      <c r="B26" s="2" t="s">
        <v>316</v>
      </c>
      <c r="C26" s="4" t="s">
        <v>119</v>
      </c>
      <c r="D26" s="4" t="s">
        <v>36</v>
      </c>
      <c r="E26" s="4">
        <f>SUM(F26:L26)-M26</f>
        <v>0</v>
      </c>
      <c r="F26" s="5">
        <f>IFERROR(VLOOKUP(_xlfn.CONCAT(C26,"-",$B$4,"-",$F$6),Colocações!$A:$G,7,FALSE),"0")</f>
        <v>0</v>
      </c>
      <c r="G26" s="5">
        <f>IFERROR(VLOOKUP(_xlfn.CONCAT(C26,"-",$B$4,"-",$G$6),Colocações!$A:$G,7,FALSE),"0")</f>
        <v>0</v>
      </c>
      <c r="H26" s="5" t="str">
        <f>IFERROR(VLOOKUP(_xlfn.CONCAT(C26,"-",$B$4,"-",$H$6),Colocações!$A:$G,7,FALSE),"0")</f>
        <v>0</v>
      </c>
      <c r="I26" s="5" t="str">
        <f>IFERROR(VLOOKUP(_xlfn.CONCAT(C26,"-",$B$4,"-",$I$6),Colocações!$A:$G,7,FALSE),"0")</f>
        <v>0</v>
      </c>
      <c r="J26" s="5" t="str">
        <f>IFERROR(VLOOKUP(_xlfn.CONCAT(C26,"-",$B$4,"-",$J$6),Colocações!$A:$G,7,FALSE),"0")</f>
        <v>0</v>
      </c>
      <c r="K26" s="5" t="str">
        <f>IFERROR(VLOOKUP(_xlfn.CONCAT(C26,"-",$B$4,"-",$K$6),Colocações!$A:$G,7,FALSE),"0")</f>
        <v>0</v>
      </c>
      <c r="L26" s="5" t="str">
        <f>IFERROR(VLOOKUP(_xlfn.CONCAT(C26,"-",$B$4,"-",$L$6),Colocações!$A:$G,7,FALSE),"0")</f>
        <v>0</v>
      </c>
      <c r="M26" s="7">
        <f>MIN(F26:L26)-MIN(F26:L26)</f>
        <v>0</v>
      </c>
    </row>
    <row r="27" spans="2:13" x14ac:dyDescent="0.25">
      <c r="B27" s="2" t="s">
        <v>316</v>
      </c>
      <c r="C27" s="4" t="s">
        <v>120</v>
      </c>
      <c r="D27" s="4" t="s">
        <v>27</v>
      </c>
      <c r="E27" s="4">
        <f>SUM(F27:L27)-M27</f>
        <v>0</v>
      </c>
      <c r="F27" s="5">
        <f>IFERROR(VLOOKUP(_xlfn.CONCAT(C27,"-",$B$4,"-",$F$6),Colocações!$A:$G,7,FALSE),"0")</f>
        <v>0</v>
      </c>
      <c r="G27" s="5">
        <f>IFERROR(VLOOKUP(_xlfn.CONCAT(C27,"-",$B$4,"-",$G$6),Colocações!$A:$G,7,FALSE),"0")</f>
        <v>0</v>
      </c>
      <c r="H27" s="5">
        <f>IFERROR(VLOOKUP(_xlfn.CONCAT(C27,"-",$B$4,"-",$H$6),Colocações!$A:$G,7,FALSE),"0")</f>
        <v>0</v>
      </c>
      <c r="I27" s="5" t="str">
        <f>IFERROR(VLOOKUP(_xlfn.CONCAT(C27,"-",$B$4,"-",$I$6),Colocações!$A:$G,7,FALSE),"0")</f>
        <v>0</v>
      </c>
      <c r="J27" s="5" t="str">
        <f>IFERROR(VLOOKUP(_xlfn.CONCAT(C27,"-",$B$4,"-",$J$6),Colocações!$A:$G,7,FALSE),"0")</f>
        <v>0</v>
      </c>
      <c r="K27" s="5" t="str">
        <f>IFERROR(VLOOKUP(_xlfn.CONCAT(C27,"-",$B$4,"-",$K$6),Colocações!$A:$G,7,FALSE),"0")</f>
        <v>0</v>
      </c>
      <c r="L27" s="5" t="str">
        <f>IFERROR(VLOOKUP(_xlfn.CONCAT(C27,"-",$B$4,"-",$L$6),Colocações!$A:$G,7,FALSE),"0")</f>
        <v>0</v>
      </c>
      <c r="M27" s="7">
        <f>MIN(F27:L27)-MIN(F27:L27)</f>
        <v>0</v>
      </c>
    </row>
    <row r="28" spans="2:13" x14ac:dyDescent="0.25">
      <c r="B28" s="2" t="s">
        <v>316</v>
      </c>
      <c r="C28" s="4" t="s">
        <v>122</v>
      </c>
      <c r="D28" s="4" t="s">
        <v>30</v>
      </c>
      <c r="E28" s="4">
        <f>SUM(F28:L28)-M28</f>
        <v>0</v>
      </c>
      <c r="F28" s="5">
        <f>IFERROR(VLOOKUP(_xlfn.CONCAT(C28,"-",$B$4,"-",$F$6),Colocações!$A:$G,7,FALSE),"0")</f>
        <v>0</v>
      </c>
      <c r="G28" s="5">
        <f>IFERROR(VLOOKUP(_xlfn.CONCAT(C28,"-",$B$4,"-",$G$6),Colocações!$A:$G,7,FALSE),"0")</f>
        <v>0</v>
      </c>
      <c r="H28" s="5" t="str">
        <f>IFERROR(VLOOKUP(_xlfn.CONCAT(C28,"-",$B$4,"-",$H$6),Colocações!$A:$G,7,FALSE),"0")</f>
        <v>0</v>
      </c>
      <c r="I28" s="5" t="str">
        <f>IFERROR(VLOOKUP(_xlfn.CONCAT(C28,"-",$B$4,"-",$I$6),Colocações!$A:$G,7,FALSE),"0")</f>
        <v>0</v>
      </c>
      <c r="J28" s="5" t="str">
        <f>IFERROR(VLOOKUP(_xlfn.CONCAT(C28,"-",$B$4,"-",$J$6),Colocações!$A:$G,7,FALSE),"0")</f>
        <v>0</v>
      </c>
      <c r="K28" s="5" t="str">
        <f>IFERROR(VLOOKUP(_xlfn.CONCAT(C28,"-",$B$4,"-",$K$6),Colocações!$A:$G,7,FALSE),"0")</f>
        <v>0</v>
      </c>
      <c r="L28" s="5" t="str">
        <f>IFERROR(VLOOKUP(_xlfn.CONCAT(C28,"-",$B$4,"-",$L$6),Colocações!$A:$G,7,FALSE),"0")</f>
        <v>0</v>
      </c>
      <c r="M28" s="7">
        <f>MIN(F28:L28)-MIN(F28:L28)</f>
        <v>0</v>
      </c>
    </row>
    <row r="29" spans="2:13" x14ac:dyDescent="0.25">
      <c r="B29" s="2" t="s">
        <v>316</v>
      </c>
      <c r="C29" s="4" t="s">
        <v>123</v>
      </c>
      <c r="D29" s="4" t="s">
        <v>44</v>
      </c>
      <c r="E29" s="4">
        <f>SUM(F29:L29)-M29</f>
        <v>0</v>
      </c>
      <c r="F29" s="5">
        <f>IFERROR(VLOOKUP(_xlfn.CONCAT(C29,"-",$B$4,"-",$F$6),Colocações!$A:$G,7,FALSE),"0")</f>
        <v>0</v>
      </c>
      <c r="G29" s="5" t="str">
        <f>IFERROR(VLOOKUP(_xlfn.CONCAT(C29,"-",$B$4,"-",$G$6),Colocações!$A:$G,7,FALSE),"0")</f>
        <v>0</v>
      </c>
      <c r="H29" s="5" t="str">
        <f>IFERROR(VLOOKUP(_xlfn.CONCAT(C29,"-",$B$4,"-",$H$6),Colocações!$A:$G,7,FALSE),"0")</f>
        <v>0</v>
      </c>
      <c r="I29" s="5" t="str">
        <f>IFERROR(VLOOKUP(_xlfn.CONCAT(C29,"-",$B$4,"-",$I$6),Colocações!$A:$G,7,FALSE),"0")</f>
        <v>0</v>
      </c>
      <c r="J29" s="5" t="str">
        <f>IFERROR(VLOOKUP(_xlfn.CONCAT(C29,"-",$B$4,"-",$J$6),Colocações!$A:$G,7,FALSE),"0")</f>
        <v>0</v>
      </c>
      <c r="K29" s="5" t="str">
        <f>IFERROR(VLOOKUP(_xlfn.CONCAT(C29,"-",$B$4,"-",$K$6),Colocações!$A:$G,7,FALSE),"0")</f>
        <v>0</v>
      </c>
      <c r="L29" s="5" t="str">
        <f>IFERROR(VLOOKUP(_xlfn.CONCAT(C29,"-",$B$4,"-",$L$6),Colocações!$A:$G,7,FALSE),"0")</f>
        <v>0</v>
      </c>
      <c r="M29" s="7">
        <f>MIN(F29:L29)-MIN(F29:L29)</f>
        <v>0</v>
      </c>
    </row>
    <row r="30" spans="2:13" x14ac:dyDescent="0.25">
      <c r="B30" s="2" t="s">
        <v>316</v>
      </c>
      <c r="C30" s="4" t="s">
        <v>124</v>
      </c>
      <c r="D30" s="4" t="s">
        <v>53</v>
      </c>
      <c r="E30" s="4">
        <f>SUM(F30:L30)-M30</f>
        <v>0</v>
      </c>
      <c r="F30" s="5">
        <f>IFERROR(VLOOKUP(_xlfn.CONCAT(C30,"-",$B$4,"-",$F$6),Colocações!$A:$G,7,FALSE),"0")</f>
        <v>0</v>
      </c>
      <c r="G30" s="5" t="str">
        <f>IFERROR(VLOOKUP(_xlfn.CONCAT(C30,"-",$B$4,"-",$G$6),Colocações!$A:$G,7,FALSE),"0")</f>
        <v>0</v>
      </c>
      <c r="H30" s="5">
        <f>IFERROR(VLOOKUP(_xlfn.CONCAT(C30,"-",$B$4,"-",$H$6),Colocações!$A:$G,7,FALSE),"0")</f>
        <v>0</v>
      </c>
      <c r="I30" s="5" t="str">
        <f>IFERROR(VLOOKUP(_xlfn.CONCAT(C30,"-",$B$4,"-",$I$6),Colocações!$A:$G,7,FALSE),"0")</f>
        <v>0</v>
      </c>
      <c r="J30" s="5" t="str">
        <f>IFERROR(VLOOKUP(_xlfn.CONCAT(C30,"-",$B$4,"-",$J$6),Colocações!$A:$G,7,FALSE),"0")</f>
        <v>0</v>
      </c>
      <c r="K30" s="5" t="str">
        <f>IFERROR(VLOOKUP(_xlfn.CONCAT(C30,"-",$B$4,"-",$K$6),Colocações!$A:$G,7,FALSE),"0")</f>
        <v>0</v>
      </c>
      <c r="L30" s="5" t="str">
        <f>IFERROR(VLOOKUP(_xlfn.CONCAT(C30,"-",$B$4,"-",$L$6),Colocações!$A:$G,7,FALSE),"0")</f>
        <v>0</v>
      </c>
      <c r="M30" s="7">
        <f>MIN(F30:L30)-MIN(F30:L30)</f>
        <v>0</v>
      </c>
    </row>
    <row r="31" spans="2:13" x14ac:dyDescent="0.25">
      <c r="B31" s="2" t="s">
        <v>316</v>
      </c>
      <c r="C31" s="4" t="s">
        <v>126</v>
      </c>
      <c r="D31" s="4" t="s">
        <v>33</v>
      </c>
      <c r="E31" s="4">
        <f>SUM(F31:L31)-M31</f>
        <v>0</v>
      </c>
      <c r="F31" s="5">
        <f>IFERROR(VLOOKUP(_xlfn.CONCAT(C31,"-",$B$4,"-",$F$6),Colocações!$A:$G,7,FALSE),"0")</f>
        <v>0</v>
      </c>
      <c r="G31" s="5">
        <f>IFERROR(VLOOKUP(_xlfn.CONCAT(C31,"-",$B$4,"-",$G$6),Colocações!$A:$G,7,FALSE),"0")</f>
        <v>0</v>
      </c>
      <c r="H31" s="5" t="str">
        <f>IFERROR(VLOOKUP(_xlfn.CONCAT(C31,"-",$B$4,"-",$H$6),Colocações!$A:$G,7,FALSE),"0")</f>
        <v>0</v>
      </c>
      <c r="I31" s="5" t="str">
        <f>IFERROR(VLOOKUP(_xlfn.CONCAT(C31,"-",$B$4,"-",$I$6),Colocações!$A:$G,7,FALSE),"0")</f>
        <v>0</v>
      </c>
      <c r="J31" s="5" t="str">
        <f>IFERROR(VLOOKUP(_xlfn.CONCAT(C31,"-",$B$4,"-",$J$6),Colocações!$A:$G,7,FALSE),"0")</f>
        <v>0</v>
      </c>
      <c r="K31" s="5" t="str">
        <f>IFERROR(VLOOKUP(_xlfn.CONCAT(C31,"-",$B$4,"-",$K$6),Colocações!$A:$G,7,FALSE),"0")</f>
        <v>0</v>
      </c>
      <c r="L31" s="5" t="str">
        <f>IFERROR(VLOOKUP(_xlfn.CONCAT(C31,"-",$B$4,"-",$L$6),Colocações!$A:$G,7,FALSE),"0")</f>
        <v>0</v>
      </c>
      <c r="M31" s="7">
        <f>MIN(F31:L31)-MIN(F31:L31)</f>
        <v>0</v>
      </c>
    </row>
    <row r="32" spans="2:13" x14ac:dyDescent="0.25">
      <c r="B32" s="2" t="s">
        <v>316</v>
      </c>
      <c r="C32" s="4" t="s">
        <v>127</v>
      </c>
      <c r="D32" s="4" t="s">
        <v>128</v>
      </c>
      <c r="E32" s="4">
        <f>SUM(F32:L32)-M32</f>
        <v>0</v>
      </c>
      <c r="F32" s="5">
        <f>IFERROR(VLOOKUP(_xlfn.CONCAT(C32,"-",$B$4,"-",$F$6),Colocações!$A:$G,7,FALSE),"0")</f>
        <v>0</v>
      </c>
      <c r="G32" s="5">
        <f>IFERROR(VLOOKUP(_xlfn.CONCAT(C32,"-",$B$4,"-",$G$6),Colocações!$A:$G,7,FALSE),"0")</f>
        <v>0</v>
      </c>
      <c r="H32" s="5" t="str">
        <f>IFERROR(VLOOKUP(_xlfn.CONCAT(C32,"-",$B$4,"-",$H$6),Colocações!$A:$G,7,FALSE),"0")</f>
        <v>0</v>
      </c>
      <c r="I32" s="5" t="str">
        <f>IFERROR(VLOOKUP(_xlfn.CONCAT(C32,"-",$B$4,"-",$I$6),Colocações!$A:$G,7,FALSE),"0")</f>
        <v>0</v>
      </c>
      <c r="J32" s="5" t="str">
        <f>IFERROR(VLOOKUP(_xlfn.CONCAT(C32,"-",$B$4,"-",$J$6),Colocações!$A:$G,7,FALSE),"0")</f>
        <v>0</v>
      </c>
      <c r="K32" s="5" t="str">
        <f>IFERROR(VLOOKUP(_xlfn.CONCAT(C32,"-",$B$4,"-",$K$6),Colocações!$A:$G,7,FALSE),"0")</f>
        <v>0</v>
      </c>
      <c r="L32" s="5" t="str">
        <f>IFERROR(VLOOKUP(_xlfn.CONCAT(C32,"-",$B$4,"-",$L$6),Colocações!$A:$G,7,FALSE),"0")</f>
        <v>0</v>
      </c>
      <c r="M32" s="7">
        <f>MIN(F32:L32)-MIN(F32:L32)</f>
        <v>0</v>
      </c>
    </row>
    <row r="33" spans="2:13" x14ac:dyDescent="0.25">
      <c r="B33" s="2" t="s">
        <v>316</v>
      </c>
      <c r="C33" s="4" t="s">
        <v>129</v>
      </c>
      <c r="D33" s="4" t="s">
        <v>20</v>
      </c>
      <c r="E33" s="4">
        <f>SUM(F33:L33)-M33</f>
        <v>0</v>
      </c>
      <c r="F33" s="5">
        <f>IFERROR(VLOOKUP(_xlfn.CONCAT(C33,"-",$B$4,"-",$F$6),Colocações!$A:$G,7,FALSE),"0")</f>
        <v>0</v>
      </c>
      <c r="G33" s="5">
        <f>IFERROR(VLOOKUP(_xlfn.CONCAT(C33,"-",$B$4,"-",$G$6),Colocações!$A:$G,7,FALSE),"0")</f>
        <v>0</v>
      </c>
      <c r="H33" s="5">
        <f>IFERROR(VLOOKUP(_xlfn.CONCAT(C33,"-",$B$4,"-",$H$6),Colocações!$A:$G,7,FALSE),"0")</f>
        <v>0</v>
      </c>
      <c r="I33" s="5" t="str">
        <f>IFERROR(VLOOKUP(_xlfn.CONCAT(C33,"-",$B$4,"-",$I$6),Colocações!$A:$G,7,FALSE),"0")</f>
        <v>0</v>
      </c>
      <c r="J33" s="5" t="str">
        <f>IFERROR(VLOOKUP(_xlfn.CONCAT(C33,"-",$B$4,"-",$J$6),Colocações!$A:$G,7,FALSE),"0")</f>
        <v>0</v>
      </c>
      <c r="K33" s="5" t="str">
        <f>IFERROR(VLOOKUP(_xlfn.CONCAT(C33,"-",$B$4,"-",$K$6),Colocações!$A:$G,7,FALSE),"0")</f>
        <v>0</v>
      </c>
      <c r="L33" s="5" t="str">
        <f>IFERROR(VLOOKUP(_xlfn.CONCAT(C33,"-",$B$4,"-",$L$6),Colocações!$A:$G,7,FALSE),"0")</f>
        <v>0</v>
      </c>
      <c r="M33" s="7">
        <f>MIN(F33:L33)-MIN(F33:L33)</f>
        <v>0</v>
      </c>
    </row>
    <row r="34" spans="2:13" x14ac:dyDescent="0.25">
      <c r="B34" s="2" t="s">
        <v>316</v>
      </c>
      <c r="C34" s="4" t="s">
        <v>130</v>
      </c>
      <c r="D34" s="4" t="s">
        <v>30</v>
      </c>
      <c r="E34" s="4">
        <f>SUM(F34:L34)-M34</f>
        <v>0</v>
      </c>
      <c r="F34" s="5">
        <f>IFERROR(VLOOKUP(_xlfn.CONCAT(C34,"-",$B$4,"-",$F$6),Colocações!$A:$G,7,FALSE),"0")</f>
        <v>0</v>
      </c>
      <c r="G34" s="5">
        <f>IFERROR(VLOOKUP(_xlfn.CONCAT(C34,"-",$B$4,"-",$G$6),Colocações!$A:$G,7,FALSE),"0")</f>
        <v>0</v>
      </c>
      <c r="H34" s="5" t="str">
        <f>IFERROR(VLOOKUP(_xlfn.CONCAT(C34,"-",$B$4,"-",$H$6),Colocações!$A:$G,7,FALSE),"0")</f>
        <v>0</v>
      </c>
      <c r="I34" s="5" t="str">
        <f>IFERROR(VLOOKUP(_xlfn.CONCAT(C34,"-",$B$4,"-",$I$6),Colocações!$A:$G,7,FALSE),"0")</f>
        <v>0</v>
      </c>
      <c r="J34" s="5" t="str">
        <f>IFERROR(VLOOKUP(_xlfn.CONCAT(C34,"-",$B$4,"-",$J$6),Colocações!$A:$G,7,FALSE),"0")</f>
        <v>0</v>
      </c>
      <c r="K34" s="5" t="str">
        <f>IFERROR(VLOOKUP(_xlfn.CONCAT(C34,"-",$B$4,"-",$K$6),Colocações!$A:$G,7,FALSE),"0")</f>
        <v>0</v>
      </c>
      <c r="L34" s="5" t="str">
        <f>IFERROR(VLOOKUP(_xlfn.CONCAT(C34,"-",$B$4,"-",$L$6),Colocações!$A:$G,7,FALSE),"0")</f>
        <v>0</v>
      </c>
      <c r="M34" s="7">
        <f>MIN(F34:L34)-MIN(F34:L34)</f>
        <v>0</v>
      </c>
    </row>
    <row r="35" spans="2:13" x14ac:dyDescent="0.25">
      <c r="B35" s="2" t="s">
        <v>316</v>
      </c>
      <c r="C35" s="4" t="s">
        <v>131</v>
      </c>
      <c r="D35" s="4" t="s">
        <v>61</v>
      </c>
      <c r="E35" s="4">
        <f>SUM(F35:L35)-M35</f>
        <v>0</v>
      </c>
      <c r="F35" s="5">
        <f>IFERROR(VLOOKUP(_xlfn.CONCAT(C35,"-",$B$4,"-",$F$6),Colocações!$A:$G,7,FALSE),"0")</f>
        <v>0</v>
      </c>
      <c r="G35" s="5" t="str">
        <f>IFERROR(VLOOKUP(_xlfn.CONCAT(C35,"-",$B$4,"-",$G$6),Colocações!$A:$G,7,FALSE),"0")</f>
        <v>0</v>
      </c>
      <c r="H35" s="5">
        <f>IFERROR(VLOOKUP(_xlfn.CONCAT(C35,"-",$B$4,"-",$H$6),Colocações!$A:$G,7,FALSE),"0")</f>
        <v>0</v>
      </c>
      <c r="I35" s="5" t="str">
        <f>IFERROR(VLOOKUP(_xlfn.CONCAT(C35,"-",$B$4,"-",$I$6),Colocações!$A:$G,7,FALSE),"0")</f>
        <v>0</v>
      </c>
      <c r="J35" s="5" t="str">
        <f>IFERROR(VLOOKUP(_xlfn.CONCAT(C35,"-",$B$4,"-",$J$6),Colocações!$A:$G,7,FALSE),"0")</f>
        <v>0</v>
      </c>
      <c r="K35" s="5" t="str">
        <f>IFERROR(VLOOKUP(_xlfn.CONCAT(C35,"-",$B$4,"-",$K$6),Colocações!$A:$G,7,FALSE),"0")</f>
        <v>0</v>
      </c>
      <c r="L35" s="5" t="str">
        <f>IFERROR(VLOOKUP(_xlfn.CONCAT(C35,"-",$B$4,"-",$L$6),Colocações!$A:$G,7,FALSE),"0")</f>
        <v>0</v>
      </c>
      <c r="M35" s="7">
        <f>MIN(F35:L35)-MIN(F35:L35)</f>
        <v>0</v>
      </c>
    </row>
    <row r="36" spans="2:13" x14ac:dyDescent="0.25">
      <c r="B36" s="2" t="s">
        <v>316</v>
      </c>
      <c r="C36" s="4" t="s">
        <v>132</v>
      </c>
      <c r="D36" s="4" t="s">
        <v>30</v>
      </c>
      <c r="E36" s="4">
        <f>SUM(F36:L36)-M36</f>
        <v>0</v>
      </c>
      <c r="F36" s="5">
        <f>IFERROR(VLOOKUP(_xlfn.CONCAT(C36,"-",$B$4,"-",$F$6),Colocações!$A:$G,7,FALSE),"0")</f>
        <v>0</v>
      </c>
      <c r="G36" s="5">
        <f>IFERROR(VLOOKUP(_xlfn.CONCAT(C36,"-",$B$4,"-",$G$6),Colocações!$A:$G,7,FALSE),"0")</f>
        <v>0</v>
      </c>
      <c r="H36" s="5">
        <f>IFERROR(VLOOKUP(_xlfn.CONCAT(C36,"-",$B$4,"-",$H$6),Colocações!$A:$G,7,FALSE),"0")</f>
        <v>0</v>
      </c>
      <c r="I36" s="5" t="str">
        <f>IFERROR(VLOOKUP(_xlfn.CONCAT(C36,"-",$B$4,"-",$I$6),Colocações!$A:$G,7,FALSE),"0")</f>
        <v>0</v>
      </c>
      <c r="J36" s="5" t="str">
        <f>IFERROR(VLOOKUP(_xlfn.CONCAT(C36,"-",$B$4,"-",$J$6),Colocações!$A:$G,7,FALSE),"0")</f>
        <v>0</v>
      </c>
      <c r="K36" s="5" t="str">
        <f>IFERROR(VLOOKUP(_xlfn.CONCAT(C36,"-",$B$4,"-",$K$6),Colocações!$A:$G,7,FALSE),"0")</f>
        <v>0</v>
      </c>
      <c r="L36" s="5" t="str">
        <f>IFERROR(VLOOKUP(_xlfn.CONCAT(C36,"-",$B$4,"-",$L$6),Colocações!$A:$G,7,FALSE),"0")</f>
        <v>0</v>
      </c>
      <c r="M36" s="7">
        <f>MIN(F36:L36)-MIN(F36:L36)</f>
        <v>0</v>
      </c>
    </row>
    <row r="37" spans="2:13" x14ac:dyDescent="0.25">
      <c r="B37" s="2" t="s">
        <v>316</v>
      </c>
      <c r="C37" s="4" t="s">
        <v>133</v>
      </c>
      <c r="D37" s="4" t="s">
        <v>47</v>
      </c>
      <c r="E37" s="4">
        <f>SUM(F37:L37)-M37</f>
        <v>0</v>
      </c>
      <c r="F37" s="5">
        <f>IFERROR(VLOOKUP(_xlfn.CONCAT(C37,"-",$B$4,"-",$F$6),Colocações!$A:$G,7,FALSE),"0")</f>
        <v>0</v>
      </c>
      <c r="G37" s="5">
        <f>IFERROR(VLOOKUP(_xlfn.CONCAT(C37,"-",$B$4,"-",$G$6),Colocações!$A:$G,7,FALSE),"0")</f>
        <v>0</v>
      </c>
      <c r="H37" s="5">
        <f>IFERROR(VLOOKUP(_xlfn.CONCAT(C37,"-",$B$4,"-",$H$6),Colocações!$A:$G,7,FALSE),"0")</f>
        <v>0</v>
      </c>
      <c r="I37" s="5" t="str">
        <f>IFERROR(VLOOKUP(_xlfn.CONCAT(C37,"-",$B$4,"-",$I$6),Colocações!$A:$G,7,FALSE),"0")</f>
        <v>0</v>
      </c>
      <c r="J37" s="5" t="str">
        <f>IFERROR(VLOOKUP(_xlfn.CONCAT(C37,"-",$B$4,"-",$J$6),Colocações!$A:$G,7,FALSE),"0")</f>
        <v>0</v>
      </c>
      <c r="K37" s="5" t="str">
        <f>IFERROR(VLOOKUP(_xlfn.CONCAT(C37,"-",$B$4,"-",$K$6),Colocações!$A:$G,7,FALSE),"0")</f>
        <v>0</v>
      </c>
      <c r="L37" s="5" t="str">
        <f>IFERROR(VLOOKUP(_xlfn.CONCAT(C37,"-",$B$4,"-",$L$6),Colocações!$A:$G,7,FALSE),"0")</f>
        <v>0</v>
      </c>
      <c r="M37" s="7">
        <f>MIN(F37:L37)-MIN(F37:L37)</f>
        <v>0</v>
      </c>
    </row>
    <row r="38" spans="2:13" x14ac:dyDescent="0.25">
      <c r="B38" s="2" t="s">
        <v>316</v>
      </c>
      <c r="C38" s="4" t="s">
        <v>134</v>
      </c>
      <c r="D38" s="4" t="s">
        <v>91</v>
      </c>
      <c r="E38" s="4">
        <f>SUM(F38:L38)-M38</f>
        <v>0</v>
      </c>
      <c r="F38" s="5">
        <f>IFERROR(VLOOKUP(_xlfn.CONCAT(C38,"-",$B$4,"-",$F$6),Colocações!$A:$G,7,FALSE),"0")</f>
        <v>0</v>
      </c>
      <c r="G38" s="5" t="str">
        <f>IFERROR(VLOOKUP(_xlfn.CONCAT(C38,"-",$B$4,"-",$G$6),Colocações!$A:$G,7,FALSE),"0")</f>
        <v>0</v>
      </c>
      <c r="H38" s="5" t="str">
        <f>IFERROR(VLOOKUP(_xlfn.CONCAT(C38,"-",$B$4,"-",$H$6),Colocações!$A:$G,7,FALSE),"0")</f>
        <v>0</v>
      </c>
      <c r="I38" s="5" t="str">
        <f>IFERROR(VLOOKUP(_xlfn.CONCAT(C38,"-",$B$4,"-",$I$6),Colocações!$A:$G,7,FALSE),"0")</f>
        <v>0</v>
      </c>
      <c r="J38" s="5" t="str">
        <f>IFERROR(VLOOKUP(_xlfn.CONCAT(C38,"-",$B$4,"-",$J$6),Colocações!$A:$G,7,FALSE),"0")</f>
        <v>0</v>
      </c>
      <c r="K38" s="5" t="str">
        <f>IFERROR(VLOOKUP(_xlfn.CONCAT(C38,"-",$B$4,"-",$K$6),Colocações!$A:$G,7,FALSE),"0")</f>
        <v>0</v>
      </c>
      <c r="L38" s="5" t="str">
        <f>IFERROR(VLOOKUP(_xlfn.CONCAT(C38,"-",$B$4,"-",$L$6),Colocações!$A:$G,7,FALSE),"0")</f>
        <v>0</v>
      </c>
      <c r="M38" s="7">
        <f>MIN(F38:L38)-MIN(F38:L38)</f>
        <v>0</v>
      </c>
    </row>
    <row r="39" spans="2:13" x14ac:dyDescent="0.25">
      <c r="B39" s="2" t="s">
        <v>316</v>
      </c>
      <c r="C39" s="4" t="s">
        <v>135</v>
      </c>
      <c r="D39" s="4" t="s">
        <v>30</v>
      </c>
      <c r="E39" s="4">
        <f>SUM(F39:L39)-M39</f>
        <v>0</v>
      </c>
      <c r="F39" s="5">
        <f>IFERROR(VLOOKUP(_xlfn.CONCAT(C39,"-",$B$4,"-",$F$6),Colocações!$A:$G,7,FALSE),"0")</f>
        <v>0</v>
      </c>
      <c r="G39" s="5">
        <f>IFERROR(VLOOKUP(_xlfn.CONCAT(C39,"-",$B$4,"-",$G$6),Colocações!$A:$G,7,FALSE),"0")</f>
        <v>0</v>
      </c>
      <c r="H39" s="5">
        <f>IFERROR(VLOOKUP(_xlfn.CONCAT(C39,"-",$B$4,"-",$H$6),Colocações!$A:$G,7,FALSE),"0")</f>
        <v>0</v>
      </c>
      <c r="I39" s="5" t="str">
        <f>IFERROR(VLOOKUP(_xlfn.CONCAT(C39,"-",$B$4,"-",$I$6),Colocações!$A:$G,7,FALSE),"0")</f>
        <v>0</v>
      </c>
      <c r="J39" s="5" t="str">
        <f>IFERROR(VLOOKUP(_xlfn.CONCAT(C39,"-",$B$4,"-",$J$6),Colocações!$A:$G,7,FALSE),"0")</f>
        <v>0</v>
      </c>
      <c r="K39" s="5" t="str">
        <f>IFERROR(VLOOKUP(_xlfn.CONCAT(C39,"-",$B$4,"-",$K$6),Colocações!$A:$G,7,FALSE),"0")</f>
        <v>0</v>
      </c>
      <c r="L39" s="5" t="str">
        <f>IFERROR(VLOOKUP(_xlfn.CONCAT(C39,"-",$B$4,"-",$L$6),Colocações!$A:$G,7,FALSE),"0")</f>
        <v>0</v>
      </c>
      <c r="M39" s="7">
        <f>MIN(F39:L39)-MIN(F39:L39)</f>
        <v>0</v>
      </c>
    </row>
    <row r="40" spans="2:13" x14ac:dyDescent="0.25">
      <c r="B40" s="2" t="s">
        <v>316</v>
      </c>
      <c r="C40" s="4" t="s">
        <v>136</v>
      </c>
      <c r="D40" s="4" t="s">
        <v>30</v>
      </c>
      <c r="E40" s="4">
        <f>SUM(F40:L40)-M40</f>
        <v>0</v>
      </c>
      <c r="F40" s="5">
        <f>IFERROR(VLOOKUP(_xlfn.CONCAT(C40,"-",$B$4,"-",$F$6),Colocações!$A:$G,7,FALSE),"0")</f>
        <v>0</v>
      </c>
      <c r="G40" s="5">
        <f>IFERROR(VLOOKUP(_xlfn.CONCAT(C40,"-",$B$4,"-",$G$6),Colocações!$A:$G,7,FALSE),"0")</f>
        <v>0</v>
      </c>
      <c r="H40" s="5">
        <f>IFERROR(VLOOKUP(_xlfn.CONCAT(C40,"-",$B$4,"-",$H$6),Colocações!$A:$G,7,FALSE),"0")</f>
        <v>0</v>
      </c>
      <c r="I40" s="5" t="str">
        <f>IFERROR(VLOOKUP(_xlfn.CONCAT(C40,"-",$B$4,"-",$I$6),Colocações!$A:$G,7,FALSE),"0")</f>
        <v>0</v>
      </c>
      <c r="J40" s="5" t="str">
        <f>IFERROR(VLOOKUP(_xlfn.CONCAT(C40,"-",$B$4,"-",$J$6),Colocações!$A:$G,7,FALSE),"0")</f>
        <v>0</v>
      </c>
      <c r="K40" s="5" t="str">
        <f>IFERROR(VLOOKUP(_xlfn.CONCAT(C40,"-",$B$4,"-",$K$6),Colocações!$A:$G,7,FALSE),"0")</f>
        <v>0</v>
      </c>
      <c r="L40" s="5" t="str">
        <f>IFERROR(VLOOKUP(_xlfn.CONCAT(C40,"-",$B$4,"-",$L$6),Colocações!$A:$G,7,FALSE),"0")</f>
        <v>0</v>
      </c>
      <c r="M40" s="7">
        <f>MIN(F40:L40)-MIN(F40:L40)</f>
        <v>0</v>
      </c>
    </row>
    <row r="41" spans="2:13" x14ac:dyDescent="0.25">
      <c r="B41" s="2" t="s">
        <v>316</v>
      </c>
      <c r="C41" s="4" t="s">
        <v>137</v>
      </c>
      <c r="D41" s="4" t="s">
        <v>51</v>
      </c>
      <c r="E41" s="4">
        <f>SUM(F41:L41)-M41</f>
        <v>0</v>
      </c>
      <c r="F41" s="5">
        <f>IFERROR(VLOOKUP(_xlfn.CONCAT(C41,"-",$B$4,"-",$F$6),Colocações!$A:$G,7,FALSE),"0")</f>
        <v>0</v>
      </c>
      <c r="G41" s="5" t="str">
        <f>IFERROR(VLOOKUP(_xlfn.CONCAT(C41,"-",$B$4,"-",$G$6),Colocações!$A:$G,7,FALSE),"0")</f>
        <v>0</v>
      </c>
      <c r="H41" s="5" t="str">
        <f>IFERROR(VLOOKUP(_xlfn.CONCAT(C41,"-",$B$4,"-",$H$6),Colocações!$A:$G,7,FALSE),"0")</f>
        <v>0</v>
      </c>
      <c r="I41" s="5" t="str">
        <f>IFERROR(VLOOKUP(_xlfn.CONCAT(C41,"-",$B$4,"-",$I$6),Colocações!$A:$G,7,FALSE),"0")</f>
        <v>0</v>
      </c>
      <c r="J41" s="5" t="str">
        <f>IFERROR(VLOOKUP(_xlfn.CONCAT(C41,"-",$B$4,"-",$J$6),Colocações!$A:$G,7,FALSE),"0")</f>
        <v>0</v>
      </c>
      <c r="K41" s="5" t="str">
        <f>IFERROR(VLOOKUP(_xlfn.CONCAT(C41,"-",$B$4,"-",$K$6),Colocações!$A:$G,7,FALSE),"0")</f>
        <v>0</v>
      </c>
      <c r="L41" s="5" t="str">
        <f>IFERROR(VLOOKUP(_xlfn.CONCAT(C41,"-",$B$4,"-",$L$6),Colocações!$A:$G,7,FALSE),"0")</f>
        <v>0</v>
      </c>
      <c r="M41" s="7">
        <f>MIN(F41:L41)-MIN(F41:L41)</f>
        <v>0</v>
      </c>
    </row>
    <row r="42" spans="2:13" x14ac:dyDescent="0.25">
      <c r="B42" s="2" t="s">
        <v>316</v>
      </c>
      <c r="C42" s="4" t="s">
        <v>138</v>
      </c>
      <c r="D42" s="4" t="s">
        <v>44</v>
      </c>
      <c r="E42" s="4">
        <f>SUM(F42:L42)-M42</f>
        <v>0</v>
      </c>
      <c r="F42" s="5">
        <f>IFERROR(VLOOKUP(_xlfn.CONCAT(C42,"-",$B$4,"-",$F$6),Colocações!$A:$G,7,FALSE),"0")</f>
        <v>0</v>
      </c>
      <c r="G42" s="5">
        <f>IFERROR(VLOOKUP(_xlfn.CONCAT(C42,"-",$B$4,"-",$G$6),Colocações!$A:$G,7,FALSE),"0")</f>
        <v>0</v>
      </c>
      <c r="H42" s="5">
        <f>IFERROR(VLOOKUP(_xlfn.CONCAT(C42,"-",$B$4,"-",$H$6),Colocações!$A:$G,7,FALSE),"0")</f>
        <v>0</v>
      </c>
      <c r="I42" s="5" t="str">
        <f>IFERROR(VLOOKUP(_xlfn.CONCAT(C42,"-",$B$4,"-",$I$6),Colocações!$A:$G,7,FALSE),"0")</f>
        <v>0</v>
      </c>
      <c r="J42" s="5" t="str">
        <f>IFERROR(VLOOKUP(_xlfn.CONCAT(C42,"-",$B$4,"-",$J$6),Colocações!$A:$G,7,FALSE),"0")</f>
        <v>0</v>
      </c>
      <c r="K42" s="5" t="str">
        <f>IFERROR(VLOOKUP(_xlfn.CONCAT(C42,"-",$B$4,"-",$K$6),Colocações!$A:$G,7,FALSE),"0")</f>
        <v>0</v>
      </c>
      <c r="L42" s="5" t="str">
        <f>IFERROR(VLOOKUP(_xlfn.CONCAT(C42,"-",$B$4,"-",$L$6),Colocações!$A:$G,7,FALSE),"0")</f>
        <v>0</v>
      </c>
      <c r="M42" s="7">
        <f>MIN(F42:L42)-MIN(F42:L42)</f>
        <v>0</v>
      </c>
    </row>
    <row r="43" spans="2:13" x14ac:dyDescent="0.25">
      <c r="B43" s="2" t="s">
        <v>316</v>
      </c>
      <c r="C43" s="4" t="s">
        <v>139</v>
      </c>
      <c r="D43" s="4" t="s">
        <v>30</v>
      </c>
      <c r="E43" s="4">
        <f>SUM(F43:L43)-M43</f>
        <v>0</v>
      </c>
      <c r="F43" s="5">
        <f>IFERROR(VLOOKUP(_xlfn.CONCAT(C43,"-",$B$4,"-",$F$6),Colocações!$A:$G,7,FALSE),"0")</f>
        <v>0</v>
      </c>
      <c r="G43" s="5">
        <f>IFERROR(VLOOKUP(_xlfn.CONCAT(C43,"-",$B$4,"-",$G$6),Colocações!$A:$G,7,FALSE),"0")</f>
        <v>0</v>
      </c>
      <c r="H43" s="5">
        <f>IFERROR(VLOOKUP(_xlfn.CONCAT(C43,"-",$B$4,"-",$H$6),Colocações!$A:$G,7,FALSE),"0")</f>
        <v>0</v>
      </c>
      <c r="I43" s="5" t="str">
        <f>IFERROR(VLOOKUP(_xlfn.CONCAT(C43,"-",$B$4,"-",$I$6),Colocações!$A:$G,7,FALSE),"0")</f>
        <v>0</v>
      </c>
      <c r="J43" s="5" t="str">
        <f>IFERROR(VLOOKUP(_xlfn.CONCAT(C43,"-",$B$4,"-",$J$6),Colocações!$A:$G,7,FALSE),"0")</f>
        <v>0</v>
      </c>
      <c r="K43" s="5" t="str">
        <f>IFERROR(VLOOKUP(_xlfn.CONCAT(C43,"-",$B$4,"-",$K$6),Colocações!$A:$G,7,FALSE),"0")</f>
        <v>0</v>
      </c>
      <c r="L43" s="5" t="str">
        <f>IFERROR(VLOOKUP(_xlfn.CONCAT(C43,"-",$B$4,"-",$L$6),Colocações!$A:$G,7,FALSE),"0")</f>
        <v>0</v>
      </c>
      <c r="M43" s="7">
        <f>MIN(F43:L43)-MIN(F43:L43)</f>
        <v>0</v>
      </c>
    </row>
    <row r="44" spans="2:13" x14ac:dyDescent="0.25">
      <c r="B44" s="2" t="s">
        <v>316</v>
      </c>
      <c r="C44" s="4" t="s">
        <v>140</v>
      </c>
      <c r="D44" s="4" t="s">
        <v>128</v>
      </c>
      <c r="E44" s="4">
        <f>SUM(F44:L44)-M44</f>
        <v>0</v>
      </c>
      <c r="F44" s="5">
        <f>IFERROR(VLOOKUP(_xlfn.CONCAT(C44,"-",$B$4,"-",$F$6),Colocações!$A:$G,7,FALSE),"0")</f>
        <v>0</v>
      </c>
      <c r="G44" s="5" t="str">
        <f>IFERROR(VLOOKUP(_xlfn.CONCAT(C44,"-",$B$4,"-",$G$6),Colocações!$A:$G,7,FALSE),"0")</f>
        <v>0</v>
      </c>
      <c r="H44" s="5" t="str">
        <f>IFERROR(VLOOKUP(_xlfn.CONCAT(C44,"-",$B$4,"-",$H$6),Colocações!$A:$G,7,FALSE),"0")</f>
        <v>0</v>
      </c>
      <c r="I44" s="5" t="str">
        <f>IFERROR(VLOOKUP(_xlfn.CONCAT(C44,"-",$B$4,"-",$I$6),Colocações!$A:$G,7,FALSE),"0")</f>
        <v>0</v>
      </c>
      <c r="J44" s="5" t="str">
        <f>IFERROR(VLOOKUP(_xlfn.CONCAT(C44,"-",$B$4,"-",$J$6),Colocações!$A:$G,7,FALSE),"0")</f>
        <v>0</v>
      </c>
      <c r="K44" s="5" t="str">
        <f>IFERROR(VLOOKUP(_xlfn.CONCAT(C44,"-",$B$4,"-",$K$6),Colocações!$A:$G,7,FALSE),"0")</f>
        <v>0</v>
      </c>
      <c r="L44" s="5" t="str">
        <f>IFERROR(VLOOKUP(_xlfn.CONCAT(C44,"-",$B$4,"-",$L$6),Colocações!$A:$G,7,FALSE),"0")</f>
        <v>0</v>
      </c>
      <c r="M44" s="7">
        <f>MIN(F44:L44)-MIN(F44:L44)</f>
        <v>0</v>
      </c>
    </row>
    <row r="45" spans="2:13" x14ac:dyDescent="0.25">
      <c r="B45" s="2" t="s">
        <v>316</v>
      </c>
      <c r="C45" s="4" t="s">
        <v>141</v>
      </c>
      <c r="D45" s="4" t="s">
        <v>47</v>
      </c>
      <c r="E45" s="4">
        <f>SUM(F45:L45)-M45</f>
        <v>0</v>
      </c>
      <c r="F45" s="5">
        <f>IFERROR(VLOOKUP(_xlfn.CONCAT(C45,"-",$B$4,"-",$F$6),Colocações!$A:$G,7,FALSE),"0")</f>
        <v>0</v>
      </c>
      <c r="G45" s="5">
        <f>IFERROR(VLOOKUP(_xlfn.CONCAT(C45,"-",$B$4,"-",$G$6),Colocações!$A:$G,7,FALSE),"0")</f>
        <v>0</v>
      </c>
      <c r="H45" s="5" t="str">
        <f>IFERROR(VLOOKUP(_xlfn.CONCAT(C45,"-",$B$4,"-",$H$6),Colocações!$A:$G,7,FALSE),"0")</f>
        <v>0</v>
      </c>
      <c r="I45" s="5" t="str">
        <f>IFERROR(VLOOKUP(_xlfn.CONCAT(C45,"-",$B$4,"-",$I$6),Colocações!$A:$G,7,FALSE),"0")</f>
        <v>0</v>
      </c>
      <c r="J45" s="5" t="str">
        <f>IFERROR(VLOOKUP(_xlfn.CONCAT(C45,"-",$B$4,"-",$J$6),Colocações!$A:$G,7,FALSE),"0")</f>
        <v>0</v>
      </c>
      <c r="K45" s="5" t="str">
        <f>IFERROR(VLOOKUP(_xlfn.CONCAT(C45,"-",$B$4,"-",$K$6),Colocações!$A:$G,7,FALSE),"0")</f>
        <v>0</v>
      </c>
      <c r="L45" s="5" t="str">
        <f>IFERROR(VLOOKUP(_xlfn.CONCAT(C45,"-",$B$4,"-",$L$6),Colocações!$A:$G,7,FALSE),"0")</f>
        <v>0</v>
      </c>
      <c r="M45" s="7">
        <f>MIN(F45:L45)-MIN(F45:L45)</f>
        <v>0</v>
      </c>
    </row>
    <row r="46" spans="2:13" x14ac:dyDescent="0.25">
      <c r="B46" s="2" t="s">
        <v>316</v>
      </c>
      <c r="C46" s="4" t="s">
        <v>142</v>
      </c>
      <c r="D46" s="4" t="s">
        <v>73</v>
      </c>
      <c r="E46" s="4">
        <f>SUM(F46:L46)-M46</f>
        <v>0</v>
      </c>
      <c r="F46" s="5">
        <f>IFERROR(VLOOKUP(_xlfn.CONCAT(C46,"-",$B$4,"-",$F$6),Colocações!$A:$G,7,FALSE),"0")</f>
        <v>0</v>
      </c>
      <c r="G46" s="5">
        <f>IFERROR(VLOOKUP(_xlfn.CONCAT(C46,"-",$B$4,"-",$G$6),Colocações!$A:$G,7,FALSE),"0")</f>
        <v>0</v>
      </c>
      <c r="H46" s="5">
        <f>IFERROR(VLOOKUP(_xlfn.CONCAT(C46,"-",$B$4,"-",$H$6),Colocações!$A:$G,7,FALSE),"0")</f>
        <v>0</v>
      </c>
      <c r="I46" s="5" t="str">
        <f>IFERROR(VLOOKUP(_xlfn.CONCAT(C46,"-",$B$4,"-",$I$6),Colocações!$A:$G,7,FALSE),"0")</f>
        <v>0</v>
      </c>
      <c r="J46" s="5" t="str">
        <f>IFERROR(VLOOKUP(_xlfn.CONCAT(C46,"-",$B$4,"-",$J$6),Colocações!$A:$G,7,FALSE),"0")</f>
        <v>0</v>
      </c>
      <c r="K46" s="5" t="str">
        <f>IFERROR(VLOOKUP(_xlfn.CONCAT(C46,"-",$B$4,"-",$K$6),Colocações!$A:$G,7,FALSE),"0")</f>
        <v>0</v>
      </c>
      <c r="L46" s="5" t="str">
        <f>IFERROR(VLOOKUP(_xlfn.CONCAT(C46,"-",$B$4,"-",$L$6),Colocações!$A:$G,7,FALSE),"0")</f>
        <v>0</v>
      </c>
      <c r="M46" s="7">
        <f>MIN(F46:L46)-MIN(F46:L46)</f>
        <v>0</v>
      </c>
    </row>
    <row r="47" spans="2:13" x14ac:dyDescent="0.25">
      <c r="B47" s="2" t="s">
        <v>316</v>
      </c>
      <c r="C47" s="4" t="s">
        <v>143</v>
      </c>
      <c r="D47" s="4" t="s">
        <v>73</v>
      </c>
      <c r="E47" s="4">
        <f>SUM(F47:L47)-M47</f>
        <v>0</v>
      </c>
      <c r="F47" s="5">
        <f>IFERROR(VLOOKUP(_xlfn.CONCAT(C47,"-",$B$4,"-",$F$6),Colocações!$A:$G,7,FALSE),"0")</f>
        <v>0</v>
      </c>
      <c r="G47" s="5" t="str">
        <f>IFERROR(VLOOKUP(_xlfn.CONCAT(C47,"-",$B$4,"-",$G$6),Colocações!$A:$G,7,FALSE),"0")</f>
        <v>0</v>
      </c>
      <c r="H47" s="5">
        <f>IFERROR(VLOOKUP(_xlfn.CONCAT(C47,"-",$B$4,"-",$H$6),Colocações!$A:$G,7,FALSE),"0")</f>
        <v>0</v>
      </c>
      <c r="I47" s="5" t="str">
        <f>IFERROR(VLOOKUP(_xlfn.CONCAT(C47,"-",$B$4,"-",$I$6),Colocações!$A:$G,7,FALSE),"0")</f>
        <v>0</v>
      </c>
      <c r="J47" s="5" t="str">
        <f>IFERROR(VLOOKUP(_xlfn.CONCAT(C47,"-",$B$4,"-",$J$6),Colocações!$A:$G,7,FALSE),"0")</f>
        <v>0</v>
      </c>
      <c r="K47" s="5" t="str">
        <f>IFERROR(VLOOKUP(_xlfn.CONCAT(C47,"-",$B$4,"-",$K$6),Colocações!$A:$G,7,FALSE),"0")</f>
        <v>0</v>
      </c>
      <c r="L47" s="5" t="str">
        <f>IFERROR(VLOOKUP(_xlfn.CONCAT(C47,"-",$B$4,"-",$L$6),Colocações!$A:$G,7,FALSE),"0")</f>
        <v>0</v>
      </c>
      <c r="M47" s="7">
        <f>MIN(F47:L47)-MIN(F47:L47)</f>
        <v>0</v>
      </c>
    </row>
    <row r="48" spans="2:13" x14ac:dyDescent="0.25">
      <c r="B48" s="2" t="s">
        <v>316</v>
      </c>
      <c r="C48" s="4" t="s">
        <v>144</v>
      </c>
      <c r="D48" s="4" t="s">
        <v>128</v>
      </c>
      <c r="E48" s="4">
        <f>SUM(F48:L48)-M48</f>
        <v>0</v>
      </c>
      <c r="F48" s="5">
        <f>IFERROR(VLOOKUP(_xlfn.CONCAT(C48,"-",$B$4,"-",$F$6),Colocações!$A:$G,7,FALSE),"0")</f>
        <v>0</v>
      </c>
      <c r="G48" s="5">
        <f>IFERROR(VLOOKUP(_xlfn.CONCAT(C48,"-",$B$4,"-",$G$6),Colocações!$A:$G,7,FALSE),"0")</f>
        <v>0</v>
      </c>
      <c r="H48" s="5" t="str">
        <f>IFERROR(VLOOKUP(_xlfn.CONCAT(C48,"-",$B$4,"-",$H$6),Colocações!$A:$G,7,FALSE),"0")</f>
        <v>0</v>
      </c>
      <c r="I48" s="5" t="str">
        <f>IFERROR(VLOOKUP(_xlfn.CONCAT(C48,"-",$B$4,"-",$I$6),Colocações!$A:$G,7,FALSE),"0")</f>
        <v>0</v>
      </c>
      <c r="J48" s="5" t="str">
        <f>IFERROR(VLOOKUP(_xlfn.CONCAT(C48,"-",$B$4,"-",$J$6),Colocações!$A:$G,7,FALSE),"0")</f>
        <v>0</v>
      </c>
      <c r="K48" s="5" t="str">
        <f>IFERROR(VLOOKUP(_xlfn.CONCAT(C48,"-",$B$4,"-",$K$6),Colocações!$A:$G,7,FALSE),"0")</f>
        <v>0</v>
      </c>
      <c r="L48" s="5" t="str">
        <f>IFERROR(VLOOKUP(_xlfn.CONCAT(C48,"-",$B$4,"-",$L$6),Colocações!$A:$G,7,FALSE),"0")</f>
        <v>0</v>
      </c>
      <c r="M48" s="7">
        <f>MIN(F48:L48)-MIN(F48:L48)</f>
        <v>0</v>
      </c>
    </row>
    <row r="49" spans="2:13" x14ac:dyDescent="0.25">
      <c r="B49" s="2" t="s">
        <v>316</v>
      </c>
      <c r="C49" s="4" t="s">
        <v>145</v>
      </c>
      <c r="D49" s="4" t="s">
        <v>47</v>
      </c>
      <c r="E49" s="4">
        <f>SUM(F49:L49)-M49</f>
        <v>0</v>
      </c>
      <c r="F49" s="5">
        <f>IFERROR(VLOOKUP(_xlfn.CONCAT(C49,"-",$B$4,"-",$F$6),Colocações!$A:$G,7,FALSE),"0")</f>
        <v>0</v>
      </c>
      <c r="G49" s="5">
        <f>IFERROR(VLOOKUP(_xlfn.CONCAT(C49,"-",$B$4,"-",$G$6),Colocações!$A:$G,7,FALSE),"0")</f>
        <v>0</v>
      </c>
      <c r="H49" s="5" t="str">
        <f>IFERROR(VLOOKUP(_xlfn.CONCAT(C49,"-",$B$4,"-",$H$6),Colocações!$A:$G,7,FALSE),"0")</f>
        <v>0</v>
      </c>
      <c r="I49" s="5" t="str">
        <f>IFERROR(VLOOKUP(_xlfn.CONCAT(C49,"-",$B$4,"-",$I$6),Colocações!$A:$G,7,FALSE),"0")</f>
        <v>0</v>
      </c>
      <c r="J49" s="5" t="str">
        <f>IFERROR(VLOOKUP(_xlfn.CONCAT(C49,"-",$B$4,"-",$J$6),Colocações!$A:$G,7,FALSE),"0")</f>
        <v>0</v>
      </c>
      <c r="K49" s="5" t="str">
        <f>IFERROR(VLOOKUP(_xlfn.CONCAT(C49,"-",$B$4,"-",$K$6),Colocações!$A:$G,7,FALSE),"0")</f>
        <v>0</v>
      </c>
      <c r="L49" s="5" t="str">
        <f>IFERROR(VLOOKUP(_xlfn.CONCAT(C49,"-",$B$4,"-",$L$6),Colocações!$A:$G,7,FALSE),"0")</f>
        <v>0</v>
      </c>
      <c r="M49" s="7">
        <f>MIN(F49:L49)-MIN(F49:L49)</f>
        <v>0</v>
      </c>
    </row>
    <row r="50" spans="2:13" x14ac:dyDescent="0.25">
      <c r="B50" s="2" t="s">
        <v>316</v>
      </c>
      <c r="C50" s="4" t="s">
        <v>146</v>
      </c>
      <c r="D50" s="4" t="s">
        <v>128</v>
      </c>
      <c r="E50" s="4">
        <f>SUM(F50:L50)-M50</f>
        <v>0</v>
      </c>
      <c r="F50" s="5">
        <f>IFERROR(VLOOKUP(_xlfn.CONCAT(C50,"-",$B$4,"-",$F$6),Colocações!$A:$G,7,FALSE),"0")</f>
        <v>0</v>
      </c>
      <c r="G50" s="5" t="str">
        <f>IFERROR(VLOOKUP(_xlfn.CONCAT(C50,"-",$B$4,"-",$G$6),Colocações!$A:$G,7,FALSE),"0")</f>
        <v>0</v>
      </c>
      <c r="H50" s="5" t="str">
        <f>IFERROR(VLOOKUP(_xlfn.CONCAT(C50,"-",$B$4,"-",$H$6),Colocações!$A:$G,7,FALSE),"0")</f>
        <v>0</v>
      </c>
      <c r="I50" s="5" t="str">
        <f>IFERROR(VLOOKUP(_xlfn.CONCAT(C50,"-",$B$4,"-",$I$6),Colocações!$A:$G,7,FALSE),"0")</f>
        <v>0</v>
      </c>
      <c r="J50" s="5" t="str">
        <f>IFERROR(VLOOKUP(_xlfn.CONCAT(C50,"-",$B$4,"-",$J$6),Colocações!$A:$G,7,FALSE),"0")</f>
        <v>0</v>
      </c>
      <c r="K50" s="5" t="str">
        <f>IFERROR(VLOOKUP(_xlfn.CONCAT(C50,"-",$B$4,"-",$K$6),Colocações!$A:$G,7,FALSE),"0")</f>
        <v>0</v>
      </c>
      <c r="L50" s="5" t="str">
        <f>IFERROR(VLOOKUP(_xlfn.CONCAT(C50,"-",$B$4,"-",$L$6),Colocações!$A:$G,7,FALSE),"0")</f>
        <v>0</v>
      </c>
      <c r="M50" s="7">
        <f>MIN(F50:L50)-MIN(F50:L50)</f>
        <v>0</v>
      </c>
    </row>
    <row r="51" spans="2:13" x14ac:dyDescent="0.25">
      <c r="B51" s="2" t="s">
        <v>316</v>
      </c>
      <c r="C51" s="4" t="s">
        <v>147</v>
      </c>
      <c r="D51" s="4" t="s">
        <v>30</v>
      </c>
      <c r="E51" s="4">
        <f>SUM(F51:L51)-M51</f>
        <v>0</v>
      </c>
      <c r="F51" s="5">
        <f>IFERROR(VLOOKUP(_xlfn.CONCAT(C51,"-",$B$4,"-",$F$6),Colocações!$A:$G,7,FALSE),"0")</f>
        <v>0</v>
      </c>
      <c r="G51" s="5">
        <f>IFERROR(VLOOKUP(_xlfn.CONCAT(C51,"-",$B$4,"-",$G$6),Colocações!$A:$G,7,FALSE),"0")</f>
        <v>0</v>
      </c>
      <c r="H51" s="5" t="str">
        <f>IFERROR(VLOOKUP(_xlfn.CONCAT(C51,"-",$B$4,"-",$H$6),Colocações!$A:$G,7,FALSE),"0")</f>
        <v>0</v>
      </c>
      <c r="I51" s="5" t="str">
        <f>IFERROR(VLOOKUP(_xlfn.CONCAT(C51,"-",$B$4,"-",$I$6),Colocações!$A:$G,7,FALSE),"0")</f>
        <v>0</v>
      </c>
      <c r="J51" s="5" t="str">
        <f>IFERROR(VLOOKUP(_xlfn.CONCAT(C51,"-",$B$4,"-",$J$6),Colocações!$A:$G,7,FALSE),"0")</f>
        <v>0</v>
      </c>
      <c r="K51" s="5" t="str">
        <f>IFERROR(VLOOKUP(_xlfn.CONCAT(C51,"-",$B$4,"-",$K$6),Colocações!$A:$G,7,FALSE),"0")</f>
        <v>0</v>
      </c>
      <c r="L51" s="5" t="str">
        <f>IFERROR(VLOOKUP(_xlfn.CONCAT(C51,"-",$B$4,"-",$L$6),Colocações!$A:$G,7,FALSE),"0")</f>
        <v>0</v>
      </c>
      <c r="M51" s="7">
        <f>MIN(F51:L51)-MIN(F51:L51)</f>
        <v>0</v>
      </c>
    </row>
    <row r="52" spans="2:13" x14ac:dyDescent="0.25">
      <c r="B52" s="2" t="s">
        <v>316</v>
      </c>
      <c r="C52" s="4" t="s">
        <v>148</v>
      </c>
      <c r="D52" s="4" t="s">
        <v>33</v>
      </c>
      <c r="E52" s="4">
        <f>SUM(F52:L52)-M52</f>
        <v>0</v>
      </c>
      <c r="F52" s="5">
        <f>IFERROR(VLOOKUP(_xlfn.CONCAT(C52,"-",$B$4,"-",$F$6),Colocações!$A:$G,7,FALSE),"0")</f>
        <v>0</v>
      </c>
      <c r="G52" s="5">
        <f>IFERROR(VLOOKUP(_xlfn.CONCAT(C52,"-",$B$4,"-",$G$6),Colocações!$A:$G,7,FALSE),"0")</f>
        <v>0</v>
      </c>
      <c r="H52" s="5">
        <f>IFERROR(VLOOKUP(_xlfn.CONCAT(C52,"-",$B$4,"-",$H$6),Colocações!$A:$G,7,FALSE),"0")</f>
        <v>0</v>
      </c>
      <c r="I52" s="5" t="str">
        <f>IFERROR(VLOOKUP(_xlfn.CONCAT(C52,"-",$B$4,"-",$I$6),Colocações!$A:$G,7,FALSE),"0")</f>
        <v>0</v>
      </c>
      <c r="J52" s="5" t="str">
        <f>IFERROR(VLOOKUP(_xlfn.CONCAT(C52,"-",$B$4,"-",$J$6),Colocações!$A:$G,7,FALSE),"0")</f>
        <v>0</v>
      </c>
      <c r="K52" s="5" t="str">
        <f>IFERROR(VLOOKUP(_xlfn.CONCAT(C52,"-",$B$4,"-",$K$6),Colocações!$A:$G,7,FALSE),"0")</f>
        <v>0</v>
      </c>
      <c r="L52" s="5" t="str">
        <f>IFERROR(VLOOKUP(_xlfn.CONCAT(C52,"-",$B$4,"-",$L$6),Colocações!$A:$G,7,FALSE),"0")</f>
        <v>0</v>
      </c>
      <c r="M52" s="7">
        <f>MIN(F52:L52)-MIN(F52:L52)</f>
        <v>0</v>
      </c>
    </row>
    <row r="53" spans="2:13" x14ac:dyDescent="0.25">
      <c r="B53" s="2" t="s">
        <v>316</v>
      </c>
      <c r="C53" s="4" t="s">
        <v>149</v>
      </c>
      <c r="D53" s="4" t="s">
        <v>30</v>
      </c>
      <c r="E53" s="4">
        <f>SUM(F53:L53)-M53</f>
        <v>0</v>
      </c>
      <c r="F53" s="5">
        <f>IFERROR(VLOOKUP(_xlfn.CONCAT(C53,"-",$B$4,"-",$F$6),Colocações!$A:$G,7,FALSE),"0")</f>
        <v>0</v>
      </c>
      <c r="G53" s="5">
        <f>IFERROR(VLOOKUP(_xlfn.CONCAT(C53,"-",$B$4,"-",$G$6),Colocações!$A:$G,7,FALSE),"0")</f>
        <v>0</v>
      </c>
      <c r="H53" s="5">
        <f>IFERROR(VLOOKUP(_xlfn.CONCAT(C53,"-",$B$4,"-",$H$6),Colocações!$A:$G,7,FALSE),"0")</f>
        <v>0</v>
      </c>
      <c r="I53" s="5" t="str">
        <f>IFERROR(VLOOKUP(_xlfn.CONCAT(C53,"-",$B$4,"-",$I$6),Colocações!$A:$G,7,FALSE),"0")</f>
        <v>0</v>
      </c>
      <c r="J53" s="5" t="str">
        <f>IFERROR(VLOOKUP(_xlfn.CONCAT(C53,"-",$B$4,"-",$J$6),Colocações!$A:$G,7,FALSE),"0")</f>
        <v>0</v>
      </c>
      <c r="K53" s="5" t="str">
        <f>IFERROR(VLOOKUP(_xlfn.CONCAT(C53,"-",$B$4,"-",$K$6),Colocações!$A:$G,7,FALSE),"0")</f>
        <v>0</v>
      </c>
      <c r="L53" s="5" t="str">
        <f>IFERROR(VLOOKUP(_xlfn.CONCAT(C53,"-",$B$4,"-",$L$6),Colocações!$A:$G,7,FALSE),"0")</f>
        <v>0</v>
      </c>
      <c r="M53" s="7">
        <f>MIN(F53:L53)-MIN(F53:L53)</f>
        <v>0</v>
      </c>
    </row>
    <row r="54" spans="2:13" x14ac:dyDescent="0.25">
      <c r="B54" s="2" t="s">
        <v>316</v>
      </c>
      <c r="C54" s="4" t="s">
        <v>151</v>
      </c>
      <c r="D54" s="4" t="s">
        <v>91</v>
      </c>
      <c r="E54" s="4">
        <f>SUM(F54:L54)-M54</f>
        <v>0</v>
      </c>
      <c r="F54" s="5">
        <f>IFERROR(VLOOKUP(_xlfn.CONCAT(C54,"-",$B$4,"-",$F$6),Colocações!$A:$G,7,FALSE),"0")</f>
        <v>0</v>
      </c>
      <c r="G54" s="5">
        <f>IFERROR(VLOOKUP(_xlfn.CONCAT(C54,"-",$B$4,"-",$G$6),Colocações!$A:$G,7,FALSE),"0")</f>
        <v>0</v>
      </c>
      <c r="H54" s="5">
        <f>IFERROR(VLOOKUP(_xlfn.CONCAT(C54,"-",$B$4,"-",$H$6),Colocações!$A:$G,7,FALSE),"0")</f>
        <v>0</v>
      </c>
      <c r="I54" s="5" t="str">
        <f>IFERROR(VLOOKUP(_xlfn.CONCAT(C54,"-",$B$4,"-",$I$6),Colocações!$A:$G,7,FALSE),"0")</f>
        <v>0</v>
      </c>
      <c r="J54" s="5" t="str">
        <f>IFERROR(VLOOKUP(_xlfn.CONCAT(C54,"-",$B$4,"-",$J$6),Colocações!$A:$G,7,FALSE),"0")</f>
        <v>0</v>
      </c>
      <c r="K54" s="5" t="str">
        <f>IFERROR(VLOOKUP(_xlfn.CONCAT(C54,"-",$B$4,"-",$K$6),Colocações!$A:$G,7,FALSE),"0")</f>
        <v>0</v>
      </c>
      <c r="L54" s="5" t="str">
        <f>IFERROR(VLOOKUP(_xlfn.CONCAT(C54,"-",$B$4,"-",$L$6),Colocações!$A:$G,7,FALSE),"0")</f>
        <v>0</v>
      </c>
      <c r="M54" s="7">
        <f>MIN(F54:L54)-MIN(F54:L54)</f>
        <v>0</v>
      </c>
    </row>
    <row r="55" spans="2:13" x14ac:dyDescent="0.25">
      <c r="B55" s="2" t="s">
        <v>316</v>
      </c>
      <c r="C55" s="4" t="s">
        <v>152</v>
      </c>
      <c r="D55" s="4" t="s">
        <v>61</v>
      </c>
      <c r="E55" s="4">
        <f>SUM(F55:L55)-M55</f>
        <v>0</v>
      </c>
      <c r="F55" s="5">
        <f>IFERROR(VLOOKUP(_xlfn.CONCAT(C55,"-",$B$4,"-",$F$6),Colocações!$A:$G,7,FALSE),"0")</f>
        <v>0</v>
      </c>
      <c r="G55" s="5" t="str">
        <f>IFERROR(VLOOKUP(_xlfn.CONCAT(C55,"-",$B$4,"-",$G$6),Colocações!$A:$G,7,FALSE),"0")</f>
        <v>0</v>
      </c>
      <c r="H55" s="5" t="str">
        <f>IFERROR(VLOOKUP(_xlfn.CONCAT(C55,"-",$B$4,"-",$H$6),Colocações!$A:$G,7,FALSE),"0")</f>
        <v>0</v>
      </c>
      <c r="I55" s="5" t="str">
        <f>IFERROR(VLOOKUP(_xlfn.CONCAT(C55,"-",$B$4,"-",$I$6),Colocações!$A:$G,7,FALSE),"0")</f>
        <v>0</v>
      </c>
      <c r="J55" s="5" t="str">
        <f>IFERROR(VLOOKUP(_xlfn.CONCAT(C55,"-",$B$4,"-",$J$6),Colocações!$A:$G,7,FALSE),"0")</f>
        <v>0</v>
      </c>
      <c r="K55" s="5" t="str">
        <f>IFERROR(VLOOKUP(_xlfn.CONCAT(C55,"-",$B$4,"-",$K$6),Colocações!$A:$G,7,FALSE),"0")</f>
        <v>0</v>
      </c>
      <c r="L55" s="5" t="str">
        <f>IFERROR(VLOOKUP(_xlfn.CONCAT(C55,"-",$B$4,"-",$L$6),Colocações!$A:$G,7,FALSE),"0")</f>
        <v>0</v>
      </c>
      <c r="M55" s="7">
        <f>MIN(F55:L55)-MIN(F55:L55)</f>
        <v>0</v>
      </c>
    </row>
    <row r="56" spans="2:13" x14ac:dyDescent="0.25">
      <c r="B56" s="2" t="s">
        <v>316</v>
      </c>
      <c r="C56" s="4" t="s">
        <v>153</v>
      </c>
      <c r="D56" s="4" t="s">
        <v>27</v>
      </c>
      <c r="E56" s="4">
        <f>SUM(F56:L56)-M56</f>
        <v>0</v>
      </c>
      <c r="F56" s="5">
        <f>IFERROR(VLOOKUP(_xlfn.CONCAT(C56,"-",$B$4,"-",$F$6),Colocações!$A:$G,7,FALSE),"0")</f>
        <v>0</v>
      </c>
      <c r="G56" s="5">
        <f>IFERROR(VLOOKUP(_xlfn.CONCAT(C56,"-",$B$4,"-",$G$6),Colocações!$A:$G,7,FALSE),"0")</f>
        <v>0</v>
      </c>
      <c r="H56" s="5" t="str">
        <f>IFERROR(VLOOKUP(_xlfn.CONCAT(C56,"-",$B$4,"-",$H$6),Colocações!$A:$G,7,FALSE),"0")</f>
        <v>0</v>
      </c>
      <c r="I56" s="5" t="str">
        <f>IFERROR(VLOOKUP(_xlfn.CONCAT(C56,"-",$B$4,"-",$I$6),Colocações!$A:$G,7,FALSE),"0")</f>
        <v>0</v>
      </c>
      <c r="J56" s="5" t="str">
        <f>IFERROR(VLOOKUP(_xlfn.CONCAT(C56,"-",$B$4,"-",$J$6),Colocações!$A:$G,7,FALSE),"0")</f>
        <v>0</v>
      </c>
      <c r="K56" s="5" t="str">
        <f>IFERROR(VLOOKUP(_xlfn.CONCAT(C56,"-",$B$4,"-",$K$6),Colocações!$A:$G,7,FALSE),"0")</f>
        <v>0</v>
      </c>
      <c r="L56" s="5" t="str">
        <f>IFERROR(VLOOKUP(_xlfn.CONCAT(C56,"-",$B$4,"-",$L$6),Colocações!$A:$G,7,FALSE),"0")</f>
        <v>0</v>
      </c>
      <c r="M56" s="7">
        <f>MIN(F56:L56)-MIN(F56:L56)</f>
        <v>0</v>
      </c>
    </row>
    <row r="57" spans="2:13" x14ac:dyDescent="0.25">
      <c r="B57" s="2" t="s">
        <v>316</v>
      </c>
      <c r="C57" s="4" t="s">
        <v>154</v>
      </c>
      <c r="D57" s="4" t="s">
        <v>30</v>
      </c>
      <c r="E57" s="4">
        <f>SUM(F57:L57)-M57</f>
        <v>0</v>
      </c>
      <c r="F57" s="5">
        <f>IFERROR(VLOOKUP(_xlfn.CONCAT(C57,"-",$B$4,"-",$F$6),Colocações!$A:$G,7,FALSE),"0")</f>
        <v>0</v>
      </c>
      <c r="G57" s="5" t="str">
        <f>IFERROR(VLOOKUP(_xlfn.CONCAT(C57,"-",$B$4,"-",$G$6),Colocações!$A:$G,7,FALSE),"0")</f>
        <v>0</v>
      </c>
      <c r="H57" s="5" t="str">
        <f>IFERROR(VLOOKUP(_xlfn.CONCAT(C57,"-",$B$4,"-",$H$6),Colocações!$A:$G,7,FALSE),"0")</f>
        <v>0</v>
      </c>
      <c r="I57" s="5" t="str">
        <f>IFERROR(VLOOKUP(_xlfn.CONCAT(C57,"-",$B$4,"-",$I$6),Colocações!$A:$G,7,FALSE),"0")</f>
        <v>0</v>
      </c>
      <c r="J57" s="5" t="str">
        <f>IFERROR(VLOOKUP(_xlfn.CONCAT(C57,"-",$B$4,"-",$J$6),Colocações!$A:$G,7,FALSE),"0")</f>
        <v>0</v>
      </c>
      <c r="K57" s="5" t="str">
        <f>IFERROR(VLOOKUP(_xlfn.CONCAT(C57,"-",$B$4,"-",$K$6),Colocações!$A:$G,7,FALSE),"0")</f>
        <v>0</v>
      </c>
      <c r="L57" s="5" t="str">
        <f>IFERROR(VLOOKUP(_xlfn.CONCAT(C57,"-",$B$4,"-",$L$6),Colocações!$A:$G,7,FALSE),"0")</f>
        <v>0</v>
      </c>
      <c r="M57" s="7">
        <f>MIN(F57:L57)-MIN(F57:L57)</f>
        <v>0</v>
      </c>
    </row>
    <row r="58" spans="2:13" x14ac:dyDescent="0.25">
      <c r="B58" s="2" t="s">
        <v>316</v>
      </c>
      <c r="C58" s="4" t="s">
        <v>156</v>
      </c>
      <c r="D58" s="4" t="s">
        <v>27</v>
      </c>
      <c r="E58" s="4">
        <f>SUM(F58:L58)-M58</f>
        <v>0</v>
      </c>
      <c r="F58" s="5">
        <f>IFERROR(VLOOKUP(_xlfn.CONCAT(C58,"-",$B$4,"-",$F$6),Colocações!$A:$G,7,FALSE),"0")</f>
        <v>0</v>
      </c>
      <c r="G58" s="5" t="str">
        <f>IFERROR(VLOOKUP(_xlfn.CONCAT(C58,"-",$B$4,"-",$G$6),Colocações!$A:$G,7,FALSE),"0")</f>
        <v>0</v>
      </c>
      <c r="H58" s="5" t="str">
        <f>IFERROR(VLOOKUP(_xlfn.CONCAT(C58,"-",$B$4,"-",$H$6),Colocações!$A:$G,7,FALSE),"0")</f>
        <v>0</v>
      </c>
      <c r="I58" s="5" t="str">
        <f>IFERROR(VLOOKUP(_xlfn.CONCAT(C58,"-",$B$4,"-",$I$6),Colocações!$A:$G,7,FALSE),"0")</f>
        <v>0</v>
      </c>
      <c r="J58" s="5" t="str">
        <f>IFERROR(VLOOKUP(_xlfn.CONCAT(C58,"-",$B$4,"-",$J$6),Colocações!$A:$G,7,FALSE),"0")</f>
        <v>0</v>
      </c>
      <c r="K58" s="5" t="str">
        <f>IFERROR(VLOOKUP(_xlfn.CONCAT(C58,"-",$B$4,"-",$K$6),Colocações!$A:$G,7,FALSE),"0")</f>
        <v>0</v>
      </c>
      <c r="L58" s="5" t="str">
        <f>IFERROR(VLOOKUP(_xlfn.CONCAT(C58,"-",$B$4,"-",$L$6),Colocações!$A:$G,7,FALSE),"0")</f>
        <v>0</v>
      </c>
      <c r="M58" s="7">
        <f>MIN(F58:L58)-MIN(F58:L58)</f>
        <v>0</v>
      </c>
    </row>
    <row r="59" spans="2:13" x14ac:dyDescent="0.25">
      <c r="B59" s="2" t="s">
        <v>316</v>
      </c>
      <c r="C59" s="4" t="s">
        <v>157</v>
      </c>
      <c r="D59" s="4" t="s">
        <v>20</v>
      </c>
      <c r="E59" s="4">
        <f>SUM(F59:L59)-M59</f>
        <v>0</v>
      </c>
      <c r="F59" s="5">
        <f>IFERROR(VLOOKUP(_xlfn.CONCAT(C59,"-",$B$4,"-",$F$6),Colocações!$A:$G,7,FALSE),"0")</f>
        <v>0</v>
      </c>
      <c r="G59" s="5" t="str">
        <f>IFERROR(VLOOKUP(_xlfn.CONCAT(C59,"-",$B$4,"-",$G$6),Colocações!$A:$G,7,FALSE),"0")</f>
        <v>0</v>
      </c>
      <c r="H59" s="5" t="str">
        <f>IFERROR(VLOOKUP(_xlfn.CONCAT(C59,"-",$B$4,"-",$H$6),Colocações!$A:$G,7,FALSE),"0")</f>
        <v>0</v>
      </c>
      <c r="I59" s="5" t="str">
        <f>IFERROR(VLOOKUP(_xlfn.CONCAT(C59,"-",$B$4,"-",$I$6),Colocações!$A:$G,7,FALSE),"0")</f>
        <v>0</v>
      </c>
      <c r="J59" s="5" t="str">
        <f>IFERROR(VLOOKUP(_xlfn.CONCAT(C59,"-",$B$4,"-",$J$6),Colocações!$A:$G,7,FALSE),"0")</f>
        <v>0</v>
      </c>
      <c r="K59" s="5" t="str">
        <f>IFERROR(VLOOKUP(_xlfn.CONCAT(C59,"-",$B$4,"-",$K$6),Colocações!$A:$G,7,FALSE),"0")</f>
        <v>0</v>
      </c>
      <c r="L59" s="5" t="str">
        <f>IFERROR(VLOOKUP(_xlfn.CONCAT(C59,"-",$B$4,"-",$L$6),Colocações!$A:$G,7,FALSE),"0")</f>
        <v>0</v>
      </c>
      <c r="M59" s="7">
        <f>MIN(F59:L59)-MIN(F59:L59)</f>
        <v>0</v>
      </c>
    </row>
    <row r="60" spans="2:13" x14ac:dyDescent="0.25">
      <c r="B60" s="2" t="s">
        <v>316</v>
      </c>
      <c r="C60" s="4" t="s">
        <v>158</v>
      </c>
      <c r="D60" s="4" t="s">
        <v>51</v>
      </c>
      <c r="E60" s="4">
        <f>SUM(F60:L60)-M60</f>
        <v>0</v>
      </c>
      <c r="F60" s="5">
        <f>IFERROR(VLOOKUP(_xlfn.CONCAT(C60,"-",$B$4,"-",$F$6),Colocações!$A:$G,7,FALSE),"0")</f>
        <v>0</v>
      </c>
      <c r="G60" s="5">
        <f>IFERROR(VLOOKUP(_xlfn.CONCAT(C60,"-",$B$4,"-",$G$6),Colocações!$A:$G,7,FALSE),"0")</f>
        <v>0</v>
      </c>
      <c r="H60" s="5">
        <f>IFERROR(VLOOKUP(_xlfn.CONCAT(C60,"-",$B$4,"-",$H$6),Colocações!$A:$G,7,FALSE),"0")</f>
        <v>0</v>
      </c>
      <c r="I60" s="5" t="str">
        <f>IFERROR(VLOOKUP(_xlfn.CONCAT(C60,"-",$B$4,"-",$I$6),Colocações!$A:$G,7,FALSE),"0")</f>
        <v>0</v>
      </c>
      <c r="J60" s="5" t="str">
        <f>IFERROR(VLOOKUP(_xlfn.CONCAT(C60,"-",$B$4,"-",$J$6),Colocações!$A:$G,7,FALSE),"0")</f>
        <v>0</v>
      </c>
      <c r="K60" s="5" t="str">
        <f>IFERROR(VLOOKUP(_xlfn.CONCAT(C60,"-",$B$4,"-",$K$6),Colocações!$A:$G,7,FALSE),"0")</f>
        <v>0</v>
      </c>
      <c r="L60" s="5" t="str">
        <f>IFERROR(VLOOKUP(_xlfn.CONCAT(C60,"-",$B$4,"-",$L$6),Colocações!$A:$G,7,FALSE),"0")</f>
        <v>0</v>
      </c>
      <c r="M60" s="7">
        <f>MIN(F60:L60)-MIN(F60:L60)</f>
        <v>0</v>
      </c>
    </row>
    <row r="61" spans="2:13" x14ac:dyDescent="0.25">
      <c r="B61" s="2" t="s">
        <v>316</v>
      </c>
      <c r="C61" s="4" t="s">
        <v>159</v>
      </c>
      <c r="D61" s="4" t="s">
        <v>30</v>
      </c>
      <c r="E61" s="4">
        <f>SUM(F61:L61)-M61</f>
        <v>0</v>
      </c>
      <c r="F61" s="5">
        <f>IFERROR(VLOOKUP(_xlfn.CONCAT(C61,"-",$B$4,"-",$F$6),Colocações!$A:$G,7,FALSE),"0")</f>
        <v>0</v>
      </c>
      <c r="G61" s="5">
        <f>IFERROR(VLOOKUP(_xlfn.CONCAT(C61,"-",$B$4,"-",$G$6),Colocações!$A:$G,7,FALSE),"0")</f>
        <v>0</v>
      </c>
      <c r="H61" s="5" t="str">
        <f>IFERROR(VLOOKUP(_xlfn.CONCAT(C61,"-",$B$4,"-",$H$6),Colocações!$A:$G,7,FALSE),"0")</f>
        <v>0</v>
      </c>
      <c r="I61" s="5" t="str">
        <f>IFERROR(VLOOKUP(_xlfn.CONCAT(C61,"-",$B$4,"-",$I$6),Colocações!$A:$G,7,FALSE),"0")</f>
        <v>0</v>
      </c>
      <c r="J61" s="5" t="str">
        <f>IFERROR(VLOOKUP(_xlfn.CONCAT(C61,"-",$B$4,"-",$J$6),Colocações!$A:$G,7,FALSE),"0")</f>
        <v>0</v>
      </c>
      <c r="K61" s="5" t="str">
        <f>IFERROR(VLOOKUP(_xlfn.CONCAT(C61,"-",$B$4,"-",$K$6),Colocações!$A:$G,7,FALSE),"0")</f>
        <v>0</v>
      </c>
      <c r="L61" s="5" t="str">
        <f>IFERROR(VLOOKUP(_xlfn.CONCAT(C61,"-",$B$4,"-",$L$6),Colocações!$A:$G,7,FALSE),"0")</f>
        <v>0</v>
      </c>
      <c r="M61" s="7">
        <f>MIN(F61:L61)-MIN(F61:L61)</f>
        <v>0</v>
      </c>
    </row>
    <row r="62" spans="2:13" x14ac:dyDescent="0.25">
      <c r="B62" s="2" t="s">
        <v>316</v>
      </c>
      <c r="C62" s="4" t="s">
        <v>160</v>
      </c>
      <c r="D62" s="4" t="s">
        <v>44</v>
      </c>
      <c r="E62" s="4">
        <f>SUM(F62:L62)-M62</f>
        <v>0</v>
      </c>
      <c r="F62" s="5">
        <f>IFERROR(VLOOKUP(_xlfn.CONCAT(C62,"-",$B$4,"-",$F$6),Colocações!$A:$G,7,FALSE),"0")</f>
        <v>0</v>
      </c>
      <c r="G62" s="5" t="str">
        <f>IFERROR(VLOOKUP(_xlfn.CONCAT(C62,"-",$B$4,"-",$G$6),Colocações!$A:$G,7,FALSE),"0")</f>
        <v>0</v>
      </c>
      <c r="H62" s="5" t="str">
        <f>IFERROR(VLOOKUP(_xlfn.CONCAT(C62,"-",$B$4,"-",$H$6),Colocações!$A:$G,7,FALSE),"0")</f>
        <v>0</v>
      </c>
      <c r="I62" s="5" t="str">
        <f>IFERROR(VLOOKUP(_xlfn.CONCAT(C62,"-",$B$4,"-",$I$6),Colocações!$A:$G,7,FALSE),"0")</f>
        <v>0</v>
      </c>
      <c r="J62" s="5" t="str">
        <f>IFERROR(VLOOKUP(_xlfn.CONCAT(C62,"-",$B$4,"-",$J$6),Colocações!$A:$G,7,FALSE),"0")</f>
        <v>0</v>
      </c>
      <c r="K62" s="5" t="str">
        <f>IFERROR(VLOOKUP(_xlfn.CONCAT(C62,"-",$B$4,"-",$K$6),Colocações!$A:$G,7,FALSE),"0")</f>
        <v>0</v>
      </c>
      <c r="L62" s="5" t="str">
        <f>IFERROR(VLOOKUP(_xlfn.CONCAT(C62,"-",$B$4,"-",$L$6),Colocações!$A:$G,7,FALSE),"0")</f>
        <v>0</v>
      </c>
      <c r="M62" s="7">
        <f>MIN(F62:L62)-MIN(F62:L62)</f>
        <v>0</v>
      </c>
    </row>
    <row r="63" spans="2:13" x14ac:dyDescent="0.25">
      <c r="B63" s="2" t="s">
        <v>316</v>
      </c>
      <c r="C63" s="4" t="s">
        <v>161</v>
      </c>
      <c r="D63" s="4" t="s">
        <v>73</v>
      </c>
      <c r="E63" s="4">
        <f>SUM(F63:L63)-M63</f>
        <v>0</v>
      </c>
      <c r="F63" s="5">
        <f>IFERROR(VLOOKUP(_xlfn.CONCAT(C63,"-",$B$4,"-",$F$6),Colocações!$A:$G,7,FALSE),"0")</f>
        <v>0</v>
      </c>
      <c r="G63" s="5">
        <f>IFERROR(VLOOKUP(_xlfn.CONCAT(C63,"-",$B$4,"-",$G$6),Colocações!$A:$G,7,FALSE),"0")</f>
        <v>0</v>
      </c>
      <c r="H63" s="5">
        <f>IFERROR(VLOOKUP(_xlfn.CONCAT(C63,"-",$B$4,"-",$H$6),Colocações!$A:$G,7,FALSE),"0")</f>
        <v>0</v>
      </c>
      <c r="I63" s="5" t="str">
        <f>IFERROR(VLOOKUP(_xlfn.CONCAT(C63,"-",$B$4,"-",$I$6),Colocações!$A:$G,7,FALSE),"0")</f>
        <v>0</v>
      </c>
      <c r="J63" s="5" t="str">
        <f>IFERROR(VLOOKUP(_xlfn.CONCAT(C63,"-",$B$4,"-",$J$6),Colocações!$A:$G,7,FALSE),"0")</f>
        <v>0</v>
      </c>
      <c r="K63" s="5" t="str">
        <f>IFERROR(VLOOKUP(_xlfn.CONCAT(C63,"-",$B$4,"-",$K$6),Colocações!$A:$G,7,FALSE),"0")</f>
        <v>0</v>
      </c>
      <c r="L63" s="5" t="str">
        <f>IFERROR(VLOOKUP(_xlfn.CONCAT(C63,"-",$B$4,"-",$L$6),Colocações!$A:$G,7,FALSE),"0")</f>
        <v>0</v>
      </c>
      <c r="M63" s="7">
        <f>MIN(F63:L63)-MIN(F63:L63)</f>
        <v>0</v>
      </c>
    </row>
    <row r="64" spans="2:13" x14ac:dyDescent="0.25">
      <c r="B64" s="2" t="s">
        <v>316</v>
      </c>
      <c r="C64" s="4" t="s">
        <v>162</v>
      </c>
      <c r="D64" s="4" t="s">
        <v>33</v>
      </c>
      <c r="E64" s="4">
        <f>SUM(F64:L64)-M64</f>
        <v>0</v>
      </c>
      <c r="F64" s="5">
        <f>IFERROR(VLOOKUP(_xlfn.CONCAT(C64,"-",$B$4,"-",$F$6),Colocações!$A:$G,7,FALSE),"0")</f>
        <v>0</v>
      </c>
      <c r="G64" s="5" t="str">
        <f>IFERROR(VLOOKUP(_xlfn.CONCAT(C64,"-",$B$4,"-",$G$6),Colocações!$A:$G,7,FALSE),"0")</f>
        <v>0</v>
      </c>
      <c r="H64" s="5" t="str">
        <f>IFERROR(VLOOKUP(_xlfn.CONCAT(C64,"-",$B$4,"-",$H$6),Colocações!$A:$G,7,FALSE),"0")</f>
        <v>0</v>
      </c>
      <c r="I64" s="5" t="str">
        <f>IFERROR(VLOOKUP(_xlfn.CONCAT(C64,"-",$B$4,"-",$I$6),Colocações!$A:$G,7,FALSE),"0")</f>
        <v>0</v>
      </c>
      <c r="J64" s="5" t="str">
        <f>IFERROR(VLOOKUP(_xlfn.CONCAT(C64,"-",$B$4,"-",$J$6),Colocações!$A:$G,7,FALSE),"0")</f>
        <v>0</v>
      </c>
      <c r="K64" s="5" t="str">
        <f>IFERROR(VLOOKUP(_xlfn.CONCAT(C64,"-",$B$4,"-",$K$6),Colocações!$A:$G,7,FALSE),"0")</f>
        <v>0</v>
      </c>
      <c r="L64" s="5" t="str">
        <f>IFERROR(VLOOKUP(_xlfn.CONCAT(C64,"-",$B$4,"-",$L$6),Colocações!$A:$G,7,FALSE),"0")</f>
        <v>0</v>
      </c>
      <c r="M64" s="7">
        <f>MIN(F64:L64)-MIN(F64:L64)</f>
        <v>0</v>
      </c>
    </row>
    <row r="65" spans="2:13" x14ac:dyDescent="0.25">
      <c r="B65" s="2" t="s">
        <v>316</v>
      </c>
      <c r="C65" s="4" t="s">
        <v>163</v>
      </c>
      <c r="D65" s="4" t="s">
        <v>30</v>
      </c>
      <c r="E65" s="4">
        <f>SUM(F65:L65)-M65</f>
        <v>0</v>
      </c>
      <c r="F65" s="5">
        <f>IFERROR(VLOOKUP(_xlfn.CONCAT(C65,"-",$B$4,"-",$F$6),Colocações!$A:$G,7,FALSE),"0")</f>
        <v>0</v>
      </c>
      <c r="G65" s="5">
        <f>IFERROR(VLOOKUP(_xlfn.CONCAT(C65,"-",$B$4,"-",$G$6),Colocações!$A:$G,7,FALSE),"0")</f>
        <v>0</v>
      </c>
      <c r="H65" s="5" t="str">
        <f>IFERROR(VLOOKUP(_xlfn.CONCAT(C65,"-",$B$4,"-",$H$6),Colocações!$A:$G,7,FALSE),"0")</f>
        <v>0</v>
      </c>
      <c r="I65" s="5" t="str">
        <f>IFERROR(VLOOKUP(_xlfn.CONCAT(C65,"-",$B$4,"-",$I$6),Colocações!$A:$G,7,FALSE),"0")</f>
        <v>0</v>
      </c>
      <c r="J65" s="5" t="str">
        <f>IFERROR(VLOOKUP(_xlfn.CONCAT(C65,"-",$B$4,"-",$J$6),Colocações!$A:$G,7,FALSE),"0")</f>
        <v>0</v>
      </c>
      <c r="K65" s="5" t="str">
        <f>IFERROR(VLOOKUP(_xlfn.CONCAT(C65,"-",$B$4,"-",$K$6),Colocações!$A:$G,7,FALSE),"0")</f>
        <v>0</v>
      </c>
      <c r="L65" s="5" t="str">
        <f>IFERROR(VLOOKUP(_xlfn.CONCAT(C65,"-",$B$4,"-",$L$6),Colocações!$A:$G,7,FALSE),"0")</f>
        <v>0</v>
      </c>
      <c r="M65" s="7">
        <f>MIN(F65:L65)-MIN(F65:L65)</f>
        <v>0</v>
      </c>
    </row>
    <row r="66" spans="2:13" x14ac:dyDescent="0.25">
      <c r="B66" s="2" t="s">
        <v>316</v>
      </c>
      <c r="C66" s="4" t="s">
        <v>164</v>
      </c>
      <c r="D66" s="4" t="s">
        <v>128</v>
      </c>
      <c r="E66" s="4">
        <f>SUM(F66:L66)-M66</f>
        <v>0</v>
      </c>
      <c r="F66" s="5">
        <f>IFERROR(VLOOKUP(_xlfn.CONCAT(C66,"-",$B$4,"-",$F$6),Colocações!$A:$G,7,FALSE),"0")</f>
        <v>0</v>
      </c>
      <c r="G66" s="5" t="str">
        <f>IFERROR(VLOOKUP(_xlfn.CONCAT(C66,"-",$B$4,"-",$G$6),Colocações!$A:$G,7,FALSE),"0")</f>
        <v>0</v>
      </c>
      <c r="H66" s="5" t="str">
        <f>IFERROR(VLOOKUP(_xlfn.CONCAT(C66,"-",$B$4,"-",$H$6),Colocações!$A:$G,7,FALSE),"0")</f>
        <v>0</v>
      </c>
      <c r="I66" s="5" t="str">
        <f>IFERROR(VLOOKUP(_xlfn.CONCAT(C66,"-",$B$4,"-",$I$6),Colocações!$A:$G,7,FALSE),"0")</f>
        <v>0</v>
      </c>
      <c r="J66" s="5" t="str">
        <f>IFERROR(VLOOKUP(_xlfn.CONCAT(C66,"-",$B$4,"-",$J$6),Colocações!$A:$G,7,FALSE),"0")</f>
        <v>0</v>
      </c>
      <c r="K66" s="5" t="str">
        <f>IFERROR(VLOOKUP(_xlfn.CONCAT(C66,"-",$B$4,"-",$K$6),Colocações!$A:$G,7,FALSE),"0")</f>
        <v>0</v>
      </c>
      <c r="L66" s="5" t="str">
        <f>IFERROR(VLOOKUP(_xlfn.CONCAT(C66,"-",$B$4,"-",$L$6),Colocações!$A:$G,7,FALSE),"0")</f>
        <v>0</v>
      </c>
      <c r="M66" s="7">
        <f>MIN(F66:L66)-MIN(F66:L66)</f>
        <v>0</v>
      </c>
    </row>
    <row r="67" spans="2:13" x14ac:dyDescent="0.25">
      <c r="B67" s="2" t="s">
        <v>316</v>
      </c>
      <c r="C67" s="4" t="s">
        <v>165</v>
      </c>
      <c r="D67" s="4" t="s">
        <v>128</v>
      </c>
      <c r="E67" s="4">
        <f>SUM(F67:L67)-M67</f>
        <v>0</v>
      </c>
      <c r="F67" s="5">
        <f>IFERROR(VLOOKUP(_xlfn.CONCAT(C67,"-",$B$4,"-",$F$6),Colocações!$A:$G,7,FALSE),"0")</f>
        <v>0</v>
      </c>
      <c r="G67" s="5" t="str">
        <f>IFERROR(VLOOKUP(_xlfn.CONCAT(C67,"-",$B$4,"-",$G$6),Colocações!$A:$G,7,FALSE),"0")</f>
        <v>0</v>
      </c>
      <c r="H67" s="5" t="str">
        <f>IFERROR(VLOOKUP(_xlfn.CONCAT(C67,"-",$B$4,"-",$H$6),Colocações!$A:$G,7,FALSE),"0")</f>
        <v>0</v>
      </c>
      <c r="I67" s="5" t="str">
        <f>IFERROR(VLOOKUP(_xlfn.CONCAT(C67,"-",$B$4,"-",$I$6),Colocações!$A:$G,7,FALSE),"0")</f>
        <v>0</v>
      </c>
      <c r="J67" s="5" t="str">
        <f>IFERROR(VLOOKUP(_xlfn.CONCAT(C67,"-",$B$4,"-",$J$6),Colocações!$A:$G,7,FALSE),"0")</f>
        <v>0</v>
      </c>
      <c r="K67" s="5" t="str">
        <f>IFERROR(VLOOKUP(_xlfn.CONCAT(C67,"-",$B$4,"-",$K$6),Colocações!$A:$G,7,FALSE),"0")</f>
        <v>0</v>
      </c>
      <c r="L67" s="5" t="str">
        <f>IFERROR(VLOOKUP(_xlfn.CONCAT(C67,"-",$B$4,"-",$L$6),Colocações!$A:$G,7,FALSE),"0")</f>
        <v>0</v>
      </c>
      <c r="M67" s="7">
        <f>MIN(F67:L67)-MIN(F67:L67)</f>
        <v>0</v>
      </c>
    </row>
    <row r="68" spans="2:13" x14ac:dyDescent="0.25">
      <c r="B68" s="2" t="s">
        <v>316</v>
      </c>
      <c r="C68" s="4" t="s">
        <v>166</v>
      </c>
      <c r="D68" s="4" t="s">
        <v>128</v>
      </c>
      <c r="E68" s="4">
        <f>SUM(F68:L68)-M68</f>
        <v>0</v>
      </c>
      <c r="F68" s="5">
        <f>IFERROR(VLOOKUP(_xlfn.CONCAT(C68,"-",$B$4,"-",$F$6),Colocações!$A:$G,7,FALSE),"0")</f>
        <v>0</v>
      </c>
      <c r="G68" s="5">
        <f>IFERROR(VLOOKUP(_xlfn.CONCAT(C68,"-",$B$4,"-",$G$6),Colocações!$A:$G,7,FALSE),"0")</f>
        <v>0</v>
      </c>
      <c r="H68" s="5" t="str">
        <f>IFERROR(VLOOKUP(_xlfn.CONCAT(C68,"-",$B$4,"-",$H$6),Colocações!$A:$G,7,FALSE),"0")</f>
        <v>0</v>
      </c>
      <c r="I68" s="5" t="str">
        <f>IFERROR(VLOOKUP(_xlfn.CONCAT(C68,"-",$B$4,"-",$I$6),Colocações!$A:$G,7,FALSE),"0")</f>
        <v>0</v>
      </c>
      <c r="J68" s="5" t="str">
        <f>IFERROR(VLOOKUP(_xlfn.CONCAT(C68,"-",$B$4,"-",$J$6),Colocações!$A:$G,7,FALSE),"0")</f>
        <v>0</v>
      </c>
      <c r="K68" s="5" t="str">
        <f>IFERROR(VLOOKUP(_xlfn.CONCAT(C68,"-",$B$4,"-",$K$6),Colocações!$A:$G,7,FALSE),"0")</f>
        <v>0</v>
      </c>
      <c r="L68" s="5" t="str">
        <f>IFERROR(VLOOKUP(_xlfn.CONCAT(C68,"-",$B$4,"-",$L$6),Colocações!$A:$G,7,FALSE),"0")</f>
        <v>0</v>
      </c>
      <c r="M68" s="7">
        <f>MIN(F68:L68)-MIN(F68:L68)</f>
        <v>0</v>
      </c>
    </row>
    <row r="69" spans="2:13" x14ac:dyDescent="0.25">
      <c r="B69" s="2" t="s">
        <v>316</v>
      </c>
      <c r="C69" s="4" t="s">
        <v>167</v>
      </c>
      <c r="D69" s="4" t="s">
        <v>73</v>
      </c>
      <c r="E69" s="4">
        <f>SUM(F69:L69)-M69</f>
        <v>0</v>
      </c>
      <c r="F69" s="5">
        <f>IFERROR(VLOOKUP(_xlfn.CONCAT(C69,"-",$B$4,"-",$F$6),Colocações!$A:$G,7,FALSE),"0")</f>
        <v>0</v>
      </c>
      <c r="G69" s="5" t="str">
        <f>IFERROR(VLOOKUP(_xlfn.CONCAT(C69,"-",$B$4,"-",$G$6),Colocações!$A:$G,7,FALSE),"0")</f>
        <v>0</v>
      </c>
      <c r="H69" s="5" t="str">
        <f>IFERROR(VLOOKUP(_xlfn.CONCAT(C69,"-",$B$4,"-",$H$6),Colocações!$A:$G,7,FALSE),"0")</f>
        <v>0</v>
      </c>
      <c r="I69" s="5" t="str">
        <f>IFERROR(VLOOKUP(_xlfn.CONCAT(C69,"-",$B$4,"-",$I$6),Colocações!$A:$G,7,FALSE),"0")</f>
        <v>0</v>
      </c>
      <c r="J69" s="5" t="str">
        <f>IFERROR(VLOOKUP(_xlfn.CONCAT(C69,"-",$B$4,"-",$J$6),Colocações!$A:$G,7,FALSE),"0")</f>
        <v>0</v>
      </c>
      <c r="K69" s="5" t="str">
        <f>IFERROR(VLOOKUP(_xlfn.CONCAT(C69,"-",$B$4,"-",$K$6),Colocações!$A:$G,7,FALSE),"0")</f>
        <v>0</v>
      </c>
      <c r="L69" s="5" t="str">
        <f>IFERROR(VLOOKUP(_xlfn.CONCAT(C69,"-",$B$4,"-",$L$6),Colocações!$A:$G,7,FALSE),"0")</f>
        <v>0</v>
      </c>
      <c r="M69" s="7">
        <f>MIN(F69:L69)-MIN(F69:L69)</f>
        <v>0</v>
      </c>
    </row>
    <row r="70" spans="2:13" x14ac:dyDescent="0.25">
      <c r="B70" s="2" t="s">
        <v>316</v>
      </c>
      <c r="C70" s="4" t="s">
        <v>168</v>
      </c>
      <c r="D70" s="4" t="s">
        <v>73</v>
      </c>
      <c r="E70" s="4">
        <f>SUM(F70:L70)-M70</f>
        <v>0</v>
      </c>
      <c r="F70" s="5">
        <f>IFERROR(VLOOKUP(_xlfn.CONCAT(C70,"-",$B$4,"-",$F$6),Colocações!$A:$G,7,FALSE),"0")</f>
        <v>0</v>
      </c>
      <c r="G70" s="5" t="str">
        <f>IFERROR(VLOOKUP(_xlfn.CONCAT(C70,"-",$B$4,"-",$G$6),Colocações!$A:$G,7,FALSE),"0")</f>
        <v>0</v>
      </c>
      <c r="H70" s="5">
        <f>IFERROR(VLOOKUP(_xlfn.CONCAT(C70,"-",$B$4,"-",$H$6),Colocações!$A:$G,7,FALSE),"0")</f>
        <v>0</v>
      </c>
      <c r="I70" s="5" t="str">
        <f>IFERROR(VLOOKUP(_xlfn.CONCAT(C70,"-",$B$4,"-",$I$6),Colocações!$A:$G,7,FALSE),"0")</f>
        <v>0</v>
      </c>
      <c r="J70" s="5" t="str">
        <f>IFERROR(VLOOKUP(_xlfn.CONCAT(C70,"-",$B$4,"-",$J$6),Colocações!$A:$G,7,FALSE),"0")</f>
        <v>0</v>
      </c>
      <c r="K70" s="5" t="str">
        <f>IFERROR(VLOOKUP(_xlfn.CONCAT(C70,"-",$B$4,"-",$K$6),Colocações!$A:$G,7,FALSE),"0")</f>
        <v>0</v>
      </c>
      <c r="L70" s="5" t="str">
        <f>IFERROR(VLOOKUP(_xlfn.CONCAT(C70,"-",$B$4,"-",$L$6),Colocações!$A:$G,7,FALSE),"0")</f>
        <v>0</v>
      </c>
      <c r="M70" s="7">
        <f>MIN(F70:L70)-MIN(F70:L70)</f>
        <v>0</v>
      </c>
    </row>
    <row r="71" spans="2:13" x14ac:dyDescent="0.25">
      <c r="B71" s="2" t="s">
        <v>316</v>
      </c>
      <c r="C71" s="4" t="s">
        <v>169</v>
      </c>
      <c r="D71" s="4" t="s">
        <v>73</v>
      </c>
      <c r="E71" s="4">
        <f>SUM(F71:L71)-M71</f>
        <v>0</v>
      </c>
      <c r="F71" s="5">
        <f>IFERROR(VLOOKUP(_xlfn.CONCAT(C71,"-",$B$4,"-",$F$6),Colocações!$A:$G,7,FALSE),"0")</f>
        <v>0</v>
      </c>
      <c r="G71" s="5" t="str">
        <f>IFERROR(VLOOKUP(_xlfn.CONCAT(C71,"-",$B$4,"-",$G$6),Colocações!$A:$G,7,FALSE),"0")</f>
        <v>0</v>
      </c>
      <c r="H71" s="5">
        <f>IFERROR(VLOOKUP(_xlfn.CONCAT(C71,"-",$B$4,"-",$H$6),Colocações!$A:$G,7,FALSE),"0")</f>
        <v>0</v>
      </c>
      <c r="I71" s="5" t="str">
        <f>IFERROR(VLOOKUP(_xlfn.CONCAT(C71,"-",$B$4,"-",$I$6),Colocações!$A:$G,7,FALSE),"0")</f>
        <v>0</v>
      </c>
      <c r="J71" s="5" t="str">
        <f>IFERROR(VLOOKUP(_xlfn.CONCAT(C71,"-",$B$4,"-",$J$6),Colocações!$A:$G,7,FALSE),"0")</f>
        <v>0</v>
      </c>
      <c r="K71" s="5" t="str">
        <f>IFERROR(VLOOKUP(_xlfn.CONCAT(C71,"-",$B$4,"-",$K$6),Colocações!$A:$G,7,FALSE),"0")</f>
        <v>0</v>
      </c>
      <c r="L71" s="5" t="str">
        <f>IFERROR(VLOOKUP(_xlfn.CONCAT(C71,"-",$B$4,"-",$L$6),Colocações!$A:$G,7,FALSE),"0")</f>
        <v>0</v>
      </c>
      <c r="M71" s="7">
        <f>MIN(F71:L71)-MIN(F71:L71)</f>
        <v>0</v>
      </c>
    </row>
    <row r="72" spans="2:13" x14ac:dyDescent="0.25">
      <c r="B72" s="2" t="s">
        <v>316</v>
      </c>
      <c r="C72" s="4" t="s">
        <v>170</v>
      </c>
      <c r="D72" s="4" t="s">
        <v>73</v>
      </c>
      <c r="E72" s="4">
        <f>SUM(F72:L72)-M72</f>
        <v>0</v>
      </c>
      <c r="F72" s="5">
        <f>IFERROR(VLOOKUP(_xlfn.CONCAT(C72,"-",$B$4,"-",$F$6),Colocações!$A:$G,7,FALSE),"0")</f>
        <v>0</v>
      </c>
      <c r="G72" s="5">
        <f>IFERROR(VLOOKUP(_xlfn.CONCAT(C72,"-",$B$4,"-",$G$6),Colocações!$A:$G,7,FALSE),"0")</f>
        <v>0</v>
      </c>
      <c r="H72" s="5" t="str">
        <f>IFERROR(VLOOKUP(_xlfn.CONCAT(C72,"-",$B$4,"-",$H$6),Colocações!$A:$G,7,FALSE),"0")</f>
        <v>0</v>
      </c>
      <c r="I72" s="5" t="str">
        <f>IFERROR(VLOOKUP(_xlfn.CONCAT(C72,"-",$B$4,"-",$I$6),Colocações!$A:$G,7,FALSE),"0")</f>
        <v>0</v>
      </c>
      <c r="J72" s="5" t="str">
        <f>IFERROR(VLOOKUP(_xlfn.CONCAT(C72,"-",$B$4,"-",$J$6),Colocações!$A:$G,7,FALSE),"0")</f>
        <v>0</v>
      </c>
      <c r="K72" s="5" t="str">
        <f>IFERROR(VLOOKUP(_xlfn.CONCAT(C72,"-",$B$4,"-",$K$6),Colocações!$A:$G,7,FALSE),"0")</f>
        <v>0</v>
      </c>
      <c r="L72" s="5" t="str">
        <f>IFERROR(VLOOKUP(_xlfn.CONCAT(C72,"-",$B$4,"-",$L$6),Colocações!$A:$G,7,FALSE),"0")</f>
        <v>0</v>
      </c>
      <c r="M72" s="7">
        <f>MIN(F72:L72)-MIN(F72:L72)</f>
        <v>0</v>
      </c>
    </row>
    <row r="73" spans="2:13" x14ac:dyDescent="0.25">
      <c r="B73" s="2" t="s">
        <v>316</v>
      </c>
      <c r="C73" s="4" t="s">
        <v>257</v>
      </c>
      <c r="D73" s="4" t="s">
        <v>47</v>
      </c>
      <c r="E73" s="4">
        <f>SUM(F73:L73)-M73</f>
        <v>0</v>
      </c>
      <c r="F73" s="5" t="str">
        <f>IFERROR(VLOOKUP(_xlfn.CONCAT(C73,"-",$B$4,"-",$F$6),Colocações!$A:$G,7,FALSE),"0")</f>
        <v>0</v>
      </c>
      <c r="G73" s="5">
        <f>IFERROR(VLOOKUP(_xlfn.CONCAT(C73,"-",$B$4,"-",$G$6),Colocações!$A:$G,7,FALSE),"0")</f>
        <v>0</v>
      </c>
      <c r="H73" s="5" t="str">
        <f>IFERROR(VLOOKUP(_xlfn.CONCAT(C73,"-",$B$4,"-",$H$6),Colocações!$A:$G,7,FALSE),"0")</f>
        <v>0</v>
      </c>
      <c r="I73" s="5" t="str">
        <f>IFERROR(VLOOKUP(_xlfn.CONCAT(C73,"-",$B$4,"-",$I$6),Colocações!$A:$G,7,FALSE),"0")</f>
        <v>0</v>
      </c>
      <c r="J73" s="5" t="str">
        <f>IFERROR(VLOOKUP(_xlfn.CONCAT(C73,"-",$B$4,"-",$J$6),Colocações!$A:$G,7,FALSE),"0")</f>
        <v>0</v>
      </c>
      <c r="K73" s="5" t="str">
        <f>IFERROR(VLOOKUP(_xlfn.CONCAT(C73,"-",$B$4,"-",$K$6),Colocações!$A:$G,7,FALSE),"0")</f>
        <v>0</v>
      </c>
      <c r="L73" s="5" t="str">
        <f>IFERROR(VLOOKUP(_xlfn.CONCAT(C73,"-",$B$4,"-",$L$6),Colocações!$A:$G,7,FALSE),"0")</f>
        <v>0</v>
      </c>
      <c r="M73" s="7">
        <f>MIN(F73:L73)-MIN(F73:L73)</f>
        <v>0</v>
      </c>
    </row>
    <row r="74" spans="2:13" x14ac:dyDescent="0.25">
      <c r="B74" s="2" t="s">
        <v>316</v>
      </c>
      <c r="C74" s="4" t="s">
        <v>229</v>
      </c>
      <c r="D74" s="4" t="s">
        <v>36</v>
      </c>
      <c r="E74" s="4">
        <f>SUM(F74:L74)-M74</f>
        <v>0</v>
      </c>
      <c r="F74" s="5" t="str">
        <f>IFERROR(VLOOKUP(_xlfn.CONCAT(C74,"-",$B$4,"-",$F$6),Colocações!$A:$G,7,FALSE),"0")</f>
        <v>0</v>
      </c>
      <c r="G74" s="5">
        <f>IFERROR(VLOOKUP(_xlfn.CONCAT(C74,"-",$B$4,"-",$G$6),Colocações!$A:$G,7,FALSE),"0")</f>
        <v>0</v>
      </c>
      <c r="H74" s="5" t="str">
        <f>IFERROR(VLOOKUP(_xlfn.CONCAT(C74,"-",$B$4,"-",$H$6),Colocações!$A:$G,7,FALSE),"0")</f>
        <v>0</v>
      </c>
      <c r="I74" s="5" t="str">
        <f>IFERROR(VLOOKUP(_xlfn.CONCAT(C74,"-",$B$4,"-",$I$6),Colocações!$A:$G,7,FALSE),"0")</f>
        <v>0</v>
      </c>
      <c r="J74" s="5" t="str">
        <f>IFERROR(VLOOKUP(_xlfn.CONCAT(C74,"-",$B$4,"-",$J$6),Colocações!$A:$G,7,FALSE),"0")</f>
        <v>0</v>
      </c>
      <c r="K74" s="5" t="str">
        <f>IFERROR(VLOOKUP(_xlfn.CONCAT(C74,"-",$B$4,"-",$K$6),Colocações!$A:$G,7,FALSE),"0")</f>
        <v>0</v>
      </c>
      <c r="L74" s="5" t="str">
        <f>IFERROR(VLOOKUP(_xlfn.CONCAT(C74,"-",$B$4,"-",$L$6),Colocações!$A:$G,7,FALSE),"0")</f>
        <v>0</v>
      </c>
      <c r="M74" s="7">
        <f>MIN(F74:L74)-MIN(F74:L74)</f>
        <v>0</v>
      </c>
    </row>
    <row r="75" spans="2:13" x14ac:dyDescent="0.25">
      <c r="B75" s="2" t="s">
        <v>316</v>
      </c>
      <c r="C75" s="4" t="s">
        <v>258</v>
      </c>
      <c r="D75" s="4" t="s">
        <v>128</v>
      </c>
      <c r="E75" s="4">
        <f>SUM(F75:L75)-M75</f>
        <v>0</v>
      </c>
      <c r="F75" s="5" t="str">
        <f>IFERROR(VLOOKUP(_xlfn.CONCAT(C75,"-",$B$4,"-",$F$6),Colocações!$A:$G,7,FALSE),"0")</f>
        <v>0</v>
      </c>
      <c r="G75" s="5">
        <f>IFERROR(VLOOKUP(_xlfn.CONCAT(C75,"-",$B$4,"-",$G$6),Colocações!$A:$G,7,FALSE),"0")</f>
        <v>0</v>
      </c>
      <c r="H75" s="5" t="str">
        <f>IFERROR(VLOOKUP(_xlfn.CONCAT(C75,"-",$B$4,"-",$H$6),Colocações!$A:$G,7,FALSE),"0")</f>
        <v>0</v>
      </c>
      <c r="I75" s="5" t="str">
        <f>IFERROR(VLOOKUP(_xlfn.CONCAT(C75,"-",$B$4,"-",$I$6),Colocações!$A:$G,7,FALSE),"0")</f>
        <v>0</v>
      </c>
      <c r="J75" s="5" t="str">
        <f>IFERROR(VLOOKUP(_xlfn.CONCAT(C75,"-",$B$4,"-",$J$6),Colocações!$A:$G,7,FALSE),"0")</f>
        <v>0</v>
      </c>
      <c r="K75" s="5" t="str">
        <f>IFERROR(VLOOKUP(_xlfn.CONCAT(C75,"-",$B$4,"-",$K$6),Colocações!$A:$G,7,FALSE),"0")</f>
        <v>0</v>
      </c>
      <c r="L75" s="5" t="str">
        <f>IFERROR(VLOOKUP(_xlfn.CONCAT(C75,"-",$B$4,"-",$L$6),Colocações!$A:$G,7,FALSE),"0")</f>
        <v>0</v>
      </c>
      <c r="M75" s="7">
        <f>MIN(F75:L75)-MIN(F75:L75)</f>
        <v>0</v>
      </c>
    </row>
    <row r="76" spans="2:13" x14ac:dyDescent="0.25">
      <c r="B76" s="2" t="s">
        <v>316</v>
      </c>
      <c r="C76" s="4" t="s">
        <v>228</v>
      </c>
      <c r="D76" s="4" t="s">
        <v>73</v>
      </c>
      <c r="E76" s="4">
        <f>SUM(F76:L76)-M76</f>
        <v>0</v>
      </c>
      <c r="F76" s="5" t="str">
        <f>IFERROR(VLOOKUP(_xlfn.CONCAT(C76,"-",$B$4,"-",$F$6),Colocações!$A:$G,7,FALSE),"0")</f>
        <v>0</v>
      </c>
      <c r="G76" s="5">
        <f>IFERROR(VLOOKUP(_xlfn.CONCAT(C76,"-",$B$4,"-",$G$6),Colocações!$A:$G,7,FALSE),"0")</f>
        <v>0</v>
      </c>
      <c r="H76" s="5">
        <f>IFERROR(VLOOKUP(_xlfn.CONCAT(C76,"-",$B$4,"-",$H$6),Colocações!$A:$G,7,FALSE),"0")</f>
        <v>0</v>
      </c>
      <c r="I76" s="5" t="str">
        <f>IFERROR(VLOOKUP(_xlfn.CONCAT(C76,"-",$B$4,"-",$I$6),Colocações!$A:$G,7,FALSE),"0")</f>
        <v>0</v>
      </c>
      <c r="J76" s="5" t="str">
        <f>IFERROR(VLOOKUP(_xlfn.CONCAT(C76,"-",$B$4,"-",$J$6),Colocações!$A:$G,7,FALSE),"0")</f>
        <v>0</v>
      </c>
      <c r="K76" s="5" t="str">
        <f>IFERROR(VLOOKUP(_xlfn.CONCAT(C76,"-",$B$4,"-",$K$6),Colocações!$A:$G,7,FALSE),"0")</f>
        <v>0</v>
      </c>
      <c r="L76" s="5" t="str">
        <f>IFERROR(VLOOKUP(_xlfn.CONCAT(C76,"-",$B$4,"-",$L$6),Colocações!$A:$G,7,FALSE),"0")</f>
        <v>0</v>
      </c>
      <c r="M76" s="7">
        <f>MIN(F76:L76)-MIN(F76:L76)</f>
        <v>0</v>
      </c>
    </row>
    <row r="77" spans="2:13" x14ac:dyDescent="0.25">
      <c r="B77" s="2" t="s">
        <v>316</v>
      </c>
      <c r="C77" s="4" t="s">
        <v>259</v>
      </c>
      <c r="D77" s="4" t="s">
        <v>47</v>
      </c>
      <c r="E77" s="4">
        <f>SUM(F77:L77)-M77</f>
        <v>0</v>
      </c>
      <c r="F77" s="5" t="str">
        <f>IFERROR(VLOOKUP(_xlfn.CONCAT(C77,"-",$B$4,"-",$F$6),Colocações!$A:$G,7,FALSE),"0")</f>
        <v>0</v>
      </c>
      <c r="G77" s="5">
        <f>IFERROR(VLOOKUP(_xlfn.CONCAT(C77,"-",$B$4,"-",$G$6),Colocações!$A:$G,7,FALSE),"0")</f>
        <v>0</v>
      </c>
      <c r="H77" s="5" t="str">
        <f>IFERROR(VLOOKUP(_xlfn.CONCAT(C77,"-",$B$4,"-",$H$6),Colocações!$A:$G,7,FALSE),"0")</f>
        <v>0</v>
      </c>
      <c r="I77" s="5" t="str">
        <f>IFERROR(VLOOKUP(_xlfn.CONCAT(C77,"-",$B$4,"-",$I$6),Colocações!$A:$G,7,FALSE),"0")</f>
        <v>0</v>
      </c>
      <c r="J77" s="5" t="str">
        <f>IFERROR(VLOOKUP(_xlfn.CONCAT(C77,"-",$B$4,"-",$J$6),Colocações!$A:$G,7,FALSE),"0")</f>
        <v>0</v>
      </c>
      <c r="K77" s="5" t="str">
        <f>IFERROR(VLOOKUP(_xlfn.CONCAT(C77,"-",$B$4,"-",$K$6),Colocações!$A:$G,7,FALSE),"0")</f>
        <v>0</v>
      </c>
      <c r="L77" s="5" t="str">
        <f>IFERROR(VLOOKUP(_xlfn.CONCAT(C77,"-",$B$4,"-",$L$6),Colocações!$A:$G,7,FALSE),"0")</f>
        <v>0</v>
      </c>
      <c r="M77" s="7">
        <f>MIN(F77:L77)-MIN(F77:L77)</f>
        <v>0</v>
      </c>
    </row>
    <row r="78" spans="2:13" x14ac:dyDescent="0.25">
      <c r="B78" s="2" t="s">
        <v>316</v>
      </c>
      <c r="C78" s="4" t="s">
        <v>219</v>
      </c>
      <c r="D78" s="4" t="s">
        <v>51</v>
      </c>
      <c r="E78" s="4">
        <f>SUM(F78:L78)-M78</f>
        <v>0</v>
      </c>
      <c r="F78" s="5" t="str">
        <f>IFERROR(VLOOKUP(_xlfn.CONCAT(C78,"-",$B$4,"-",$F$6),Colocações!$A:$G,7,FALSE),"0")</f>
        <v>0</v>
      </c>
      <c r="G78" s="5">
        <f>IFERROR(VLOOKUP(_xlfn.CONCAT(C78,"-",$B$4,"-",$G$6),Colocações!$A:$G,7,FALSE),"0")</f>
        <v>0</v>
      </c>
      <c r="H78" s="5" t="str">
        <f>IFERROR(VLOOKUP(_xlfn.CONCAT(C78,"-",$B$4,"-",$H$6),Colocações!$A:$G,7,FALSE),"0")</f>
        <v>0</v>
      </c>
      <c r="I78" s="5" t="str">
        <f>IFERROR(VLOOKUP(_xlfn.CONCAT(C78,"-",$B$4,"-",$I$6),Colocações!$A:$G,7,FALSE),"0")</f>
        <v>0</v>
      </c>
      <c r="J78" s="5" t="str">
        <f>IFERROR(VLOOKUP(_xlfn.CONCAT(C78,"-",$B$4,"-",$J$6),Colocações!$A:$G,7,FALSE),"0")</f>
        <v>0</v>
      </c>
      <c r="K78" s="5" t="str">
        <f>IFERROR(VLOOKUP(_xlfn.CONCAT(C78,"-",$B$4,"-",$K$6),Colocações!$A:$G,7,FALSE),"0")</f>
        <v>0</v>
      </c>
      <c r="L78" s="5" t="str">
        <f>IFERROR(VLOOKUP(_xlfn.CONCAT(C78,"-",$B$4,"-",$L$6),Colocações!$A:$G,7,FALSE),"0")</f>
        <v>0</v>
      </c>
      <c r="M78" s="7">
        <f>MIN(F78:L78)-MIN(F78:L78)</f>
        <v>0</v>
      </c>
    </row>
    <row r="79" spans="2:13" x14ac:dyDescent="0.25">
      <c r="B79" s="2" t="s">
        <v>316</v>
      </c>
      <c r="C79" s="4" t="s">
        <v>260</v>
      </c>
      <c r="D79" s="4" t="s">
        <v>36</v>
      </c>
      <c r="E79" s="4">
        <f>SUM(F79:L79)-M79</f>
        <v>0</v>
      </c>
      <c r="F79" s="5" t="str">
        <f>IFERROR(VLOOKUP(_xlfn.CONCAT(C79,"-",$B$4,"-",$F$6),Colocações!$A:$G,7,FALSE),"0")</f>
        <v>0</v>
      </c>
      <c r="G79" s="5">
        <f>IFERROR(VLOOKUP(_xlfn.CONCAT(C79,"-",$B$4,"-",$G$6),Colocações!$A:$G,7,FALSE),"0")</f>
        <v>0</v>
      </c>
      <c r="H79" s="5">
        <f>IFERROR(VLOOKUP(_xlfn.CONCAT(C79,"-",$B$4,"-",$H$6),Colocações!$A:$G,7,FALSE),"0")</f>
        <v>0</v>
      </c>
      <c r="I79" s="5" t="str">
        <f>IFERROR(VLOOKUP(_xlfn.CONCAT(C79,"-",$B$4,"-",$I$6),Colocações!$A:$G,7,FALSE),"0")</f>
        <v>0</v>
      </c>
      <c r="J79" s="5" t="str">
        <f>IFERROR(VLOOKUP(_xlfn.CONCAT(C79,"-",$B$4,"-",$J$6),Colocações!$A:$G,7,FALSE),"0")</f>
        <v>0</v>
      </c>
      <c r="K79" s="5" t="str">
        <f>IFERROR(VLOOKUP(_xlfn.CONCAT(C79,"-",$B$4,"-",$K$6),Colocações!$A:$G,7,FALSE),"0")</f>
        <v>0</v>
      </c>
      <c r="L79" s="5" t="str">
        <f>IFERROR(VLOOKUP(_xlfn.CONCAT(C79,"-",$B$4,"-",$L$6),Colocações!$A:$G,7,FALSE),"0")</f>
        <v>0</v>
      </c>
      <c r="M79" s="7">
        <f>MIN(F79:L79)-MIN(F79:L79)</f>
        <v>0</v>
      </c>
    </row>
    <row r="80" spans="2:13" x14ac:dyDescent="0.25">
      <c r="B80" s="2" t="s">
        <v>316</v>
      </c>
      <c r="C80" s="4" t="s">
        <v>261</v>
      </c>
      <c r="D80" s="4" t="s">
        <v>30</v>
      </c>
      <c r="E80" s="4">
        <f>SUM(F80:L80)-M80</f>
        <v>0</v>
      </c>
      <c r="F80" s="5" t="str">
        <f>IFERROR(VLOOKUP(_xlfn.CONCAT(C80,"-",$B$4,"-",$F$6),Colocações!$A:$G,7,FALSE),"0")</f>
        <v>0</v>
      </c>
      <c r="G80" s="5">
        <f>IFERROR(VLOOKUP(_xlfn.CONCAT(C80,"-",$B$4,"-",$G$6),Colocações!$A:$G,7,FALSE),"0")</f>
        <v>0</v>
      </c>
      <c r="H80" s="5" t="str">
        <f>IFERROR(VLOOKUP(_xlfn.CONCAT(C80,"-",$B$4,"-",$H$6),Colocações!$A:$G,7,FALSE),"0")</f>
        <v>0</v>
      </c>
      <c r="I80" s="5" t="str">
        <f>IFERROR(VLOOKUP(_xlfn.CONCAT(C80,"-",$B$4,"-",$I$6),Colocações!$A:$G,7,FALSE),"0")</f>
        <v>0</v>
      </c>
      <c r="J80" s="5" t="str">
        <f>IFERROR(VLOOKUP(_xlfn.CONCAT(C80,"-",$B$4,"-",$J$6),Colocações!$A:$G,7,FALSE),"0")</f>
        <v>0</v>
      </c>
      <c r="K80" s="5" t="str">
        <f>IFERROR(VLOOKUP(_xlfn.CONCAT(C80,"-",$B$4,"-",$K$6),Colocações!$A:$G,7,FALSE),"0")</f>
        <v>0</v>
      </c>
      <c r="L80" s="5" t="str">
        <f>IFERROR(VLOOKUP(_xlfn.CONCAT(C80,"-",$B$4,"-",$L$6),Colocações!$A:$G,7,FALSE),"0")</f>
        <v>0</v>
      </c>
      <c r="M80" s="7">
        <f>MIN(F80:L80)-MIN(F80:L80)</f>
        <v>0</v>
      </c>
    </row>
    <row r="81" spans="2:13" x14ac:dyDescent="0.25">
      <c r="B81" s="2" t="s">
        <v>316</v>
      </c>
      <c r="C81" s="4" t="s">
        <v>262</v>
      </c>
      <c r="D81" s="4" t="s">
        <v>47</v>
      </c>
      <c r="E81" s="4">
        <f>SUM(F81:L81)-M81</f>
        <v>0</v>
      </c>
      <c r="F81" s="5" t="str">
        <f>IFERROR(VLOOKUP(_xlfn.CONCAT(C81,"-",$B$4,"-",$F$6),Colocações!$A:$G,7,FALSE),"0")</f>
        <v>0</v>
      </c>
      <c r="G81" s="5">
        <f>IFERROR(VLOOKUP(_xlfn.CONCAT(C81,"-",$B$4,"-",$G$6),Colocações!$A:$G,7,FALSE),"0")</f>
        <v>0</v>
      </c>
      <c r="H81" s="5" t="str">
        <f>IFERROR(VLOOKUP(_xlfn.CONCAT(C81,"-",$B$4,"-",$H$6),Colocações!$A:$G,7,FALSE),"0")</f>
        <v>0</v>
      </c>
      <c r="I81" s="5" t="str">
        <f>IFERROR(VLOOKUP(_xlfn.CONCAT(C81,"-",$B$4,"-",$I$6),Colocações!$A:$G,7,FALSE),"0")</f>
        <v>0</v>
      </c>
      <c r="J81" s="5" t="str">
        <f>IFERROR(VLOOKUP(_xlfn.CONCAT(C81,"-",$B$4,"-",$J$6),Colocações!$A:$G,7,FALSE),"0")</f>
        <v>0</v>
      </c>
      <c r="K81" s="5" t="str">
        <f>IFERROR(VLOOKUP(_xlfn.CONCAT(C81,"-",$B$4,"-",$K$6),Colocações!$A:$G,7,FALSE),"0")</f>
        <v>0</v>
      </c>
      <c r="L81" s="5" t="str">
        <f>IFERROR(VLOOKUP(_xlfn.CONCAT(C81,"-",$B$4,"-",$L$6),Colocações!$A:$G,7,FALSE),"0")</f>
        <v>0</v>
      </c>
      <c r="M81" s="7">
        <f>MIN(F81:L81)-MIN(F81:L81)</f>
        <v>0</v>
      </c>
    </row>
    <row r="82" spans="2:13" x14ac:dyDescent="0.25">
      <c r="B82" s="2" t="s">
        <v>316</v>
      </c>
      <c r="C82" s="4" t="s">
        <v>221</v>
      </c>
      <c r="D82" s="4" t="s">
        <v>47</v>
      </c>
      <c r="E82" s="4">
        <f>SUM(F82:L82)-M82</f>
        <v>0</v>
      </c>
      <c r="F82" s="5" t="str">
        <f>IFERROR(VLOOKUP(_xlfn.CONCAT(C82,"-",$B$4,"-",$F$6),Colocações!$A:$G,7,FALSE),"0")</f>
        <v>0</v>
      </c>
      <c r="G82" s="5">
        <f>IFERROR(VLOOKUP(_xlfn.CONCAT(C82,"-",$B$4,"-",$G$6),Colocações!$A:$G,7,FALSE),"0")</f>
        <v>0</v>
      </c>
      <c r="H82" s="5" t="str">
        <f>IFERROR(VLOOKUP(_xlfn.CONCAT(C82,"-",$B$4,"-",$H$6),Colocações!$A:$G,7,FALSE),"0")</f>
        <v>0</v>
      </c>
      <c r="I82" s="5" t="str">
        <f>IFERROR(VLOOKUP(_xlfn.CONCAT(C82,"-",$B$4,"-",$I$6),Colocações!$A:$G,7,FALSE),"0")</f>
        <v>0</v>
      </c>
      <c r="J82" s="5" t="str">
        <f>IFERROR(VLOOKUP(_xlfn.CONCAT(C82,"-",$B$4,"-",$J$6),Colocações!$A:$G,7,FALSE),"0")</f>
        <v>0</v>
      </c>
      <c r="K82" s="5" t="str">
        <f>IFERROR(VLOOKUP(_xlfn.CONCAT(C82,"-",$B$4,"-",$K$6),Colocações!$A:$G,7,FALSE),"0")</f>
        <v>0</v>
      </c>
      <c r="L82" s="5" t="str">
        <f>IFERROR(VLOOKUP(_xlfn.CONCAT(C82,"-",$B$4,"-",$L$6),Colocações!$A:$G,7,FALSE),"0")</f>
        <v>0</v>
      </c>
      <c r="M82" s="7">
        <f>MIN(F82:L82)-MIN(F82:L82)</f>
        <v>0</v>
      </c>
    </row>
    <row r="83" spans="2:13" x14ac:dyDescent="0.25">
      <c r="B83" s="2" t="s">
        <v>316</v>
      </c>
      <c r="C83" s="4" t="s">
        <v>295</v>
      </c>
      <c r="D83" s="4" t="s">
        <v>61</v>
      </c>
      <c r="E83" s="4">
        <f>SUM(F83:L83)-M83</f>
        <v>0</v>
      </c>
      <c r="F83" s="5" t="str">
        <f>IFERROR(VLOOKUP(_xlfn.CONCAT(C83,"-",$B$4,"-",$F$6),Colocações!$A:$G,7,FALSE),"0")</f>
        <v>0</v>
      </c>
      <c r="G83" s="5" t="str">
        <f>IFERROR(VLOOKUP(_xlfn.CONCAT(C83,"-",$B$4,"-",$G$6),Colocações!$A:$G,7,FALSE),"0")</f>
        <v>0</v>
      </c>
      <c r="H83" s="5">
        <f>IFERROR(VLOOKUP(_xlfn.CONCAT(C83,"-",$B$4,"-",$H$6),Colocações!$A:$G,7,FALSE),"0")</f>
        <v>0</v>
      </c>
      <c r="I83" s="5" t="str">
        <f>IFERROR(VLOOKUP(_xlfn.CONCAT(C83,"-",$B$4,"-",$I$6),Colocações!$A:$G,7,FALSE),"0")</f>
        <v>0</v>
      </c>
      <c r="J83" s="5" t="str">
        <f>IFERROR(VLOOKUP(_xlfn.CONCAT(C83,"-",$B$4,"-",$J$6),Colocações!$A:$G,7,FALSE),"0")</f>
        <v>0</v>
      </c>
      <c r="K83" s="5" t="str">
        <f>IFERROR(VLOOKUP(_xlfn.CONCAT(C83,"-",$B$4,"-",$K$6),Colocações!$A:$G,7,FALSE),"0")</f>
        <v>0</v>
      </c>
      <c r="L83" s="5" t="str">
        <f>IFERROR(VLOOKUP(_xlfn.CONCAT(C83,"-",$B$4,"-",$L$6),Colocações!$A:$G,7,FALSE),"0")</f>
        <v>0</v>
      </c>
      <c r="M83" s="7">
        <f>MIN(F83:L83)-MIN(F83:L83)</f>
        <v>0</v>
      </c>
    </row>
    <row r="84" spans="2:13" x14ac:dyDescent="0.25">
      <c r="B84" s="2" t="s">
        <v>316</v>
      </c>
      <c r="C84" s="4" t="s">
        <v>296</v>
      </c>
      <c r="D84" s="4" t="s">
        <v>61</v>
      </c>
      <c r="E84" s="4">
        <f>SUM(F84:L84)-M84</f>
        <v>0</v>
      </c>
      <c r="F84" s="5" t="str">
        <f>IFERROR(VLOOKUP(_xlfn.CONCAT(C84,"-",$B$4,"-",$F$6),Colocações!$A:$G,7,FALSE),"0")</f>
        <v>0</v>
      </c>
      <c r="G84" s="5" t="str">
        <f>IFERROR(VLOOKUP(_xlfn.CONCAT(C84,"-",$B$4,"-",$G$6),Colocações!$A:$G,7,FALSE),"0")</f>
        <v>0</v>
      </c>
      <c r="H84" s="5">
        <f>IFERROR(VLOOKUP(_xlfn.CONCAT(C84,"-",$B$4,"-",$H$6),Colocações!$A:$G,7,FALSE),"0")</f>
        <v>0</v>
      </c>
      <c r="I84" s="5" t="str">
        <f>IFERROR(VLOOKUP(_xlfn.CONCAT(C84,"-",$B$4,"-",$I$6),Colocações!$A:$G,7,FALSE),"0")</f>
        <v>0</v>
      </c>
      <c r="J84" s="5" t="str">
        <f>IFERROR(VLOOKUP(_xlfn.CONCAT(C84,"-",$B$4,"-",$J$6),Colocações!$A:$G,7,FALSE),"0")</f>
        <v>0</v>
      </c>
      <c r="K84" s="5" t="str">
        <f>IFERROR(VLOOKUP(_xlfn.CONCAT(C84,"-",$B$4,"-",$K$6),Colocações!$A:$G,7,FALSE),"0")</f>
        <v>0</v>
      </c>
      <c r="L84" s="5" t="str">
        <f>IFERROR(VLOOKUP(_xlfn.CONCAT(C84,"-",$B$4,"-",$L$6),Colocações!$A:$G,7,FALSE),"0")</f>
        <v>0</v>
      </c>
      <c r="M84" s="7">
        <f>MIN(F84:L84)-MIN(F84:L84)</f>
        <v>0</v>
      </c>
    </row>
    <row r="85" spans="2:13" x14ac:dyDescent="0.25">
      <c r="B85" s="2" t="s">
        <v>316</v>
      </c>
      <c r="C85" s="4" t="s">
        <v>297</v>
      </c>
      <c r="D85" s="4" t="s">
        <v>91</v>
      </c>
      <c r="E85" s="4">
        <f>SUM(F85:L85)-M85</f>
        <v>0</v>
      </c>
      <c r="F85" s="5" t="str">
        <f>IFERROR(VLOOKUP(_xlfn.CONCAT(C85,"-",$B$4,"-",$F$6),Colocações!$A:$G,7,FALSE),"0")</f>
        <v>0</v>
      </c>
      <c r="G85" s="5" t="str">
        <f>IFERROR(VLOOKUP(_xlfn.CONCAT(C85,"-",$B$4,"-",$G$6),Colocações!$A:$G,7,FALSE),"0")</f>
        <v>0</v>
      </c>
      <c r="H85" s="5">
        <f>IFERROR(VLOOKUP(_xlfn.CONCAT(C85,"-",$B$4,"-",$H$6),Colocações!$A:$G,7,FALSE),"0")</f>
        <v>0</v>
      </c>
      <c r="I85" s="5" t="str">
        <f>IFERROR(VLOOKUP(_xlfn.CONCAT(C85,"-",$B$4,"-",$I$6),Colocações!$A:$G,7,FALSE),"0")</f>
        <v>0</v>
      </c>
      <c r="J85" s="5" t="str">
        <f>IFERROR(VLOOKUP(_xlfn.CONCAT(C85,"-",$B$4,"-",$J$6),Colocações!$A:$G,7,FALSE),"0")</f>
        <v>0</v>
      </c>
      <c r="K85" s="5" t="str">
        <f>IFERROR(VLOOKUP(_xlfn.CONCAT(C85,"-",$B$4,"-",$K$6),Colocações!$A:$G,7,FALSE),"0")</f>
        <v>0</v>
      </c>
      <c r="L85" s="5" t="str">
        <f>IFERROR(VLOOKUP(_xlfn.CONCAT(C85,"-",$B$4,"-",$L$6),Colocações!$A:$G,7,FALSE),"0")</f>
        <v>0</v>
      </c>
      <c r="M85" s="7">
        <f>MIN(F85:L85)-MIN(F85:L85)</f>
        <v>0</v>
      </c>
    </row>
    <row r="86" spans="2:13" x14ac:dyDescent="0.25">
      <c r="B86" s="2" t="s">
        <v>316</v>
      </c>
      <c r="C86" s="4" t="s">
        <v>298</v>
      </c>
      <c r="D86" s="4" t="s">
        <v>53</v>
      </c>
      <c r="E86" s="4">
        <f>SUM(F86:L86)-M86</f>
        <v>0</v>
      </c>
      <c r="F86" s="5" t="str">
        <f>IFERROR(VLOOKUP(_xlfn.CONCAT(C86,"-",$B$4,"-",$F$6),Colocações!$A:$G,7,FALSE),"0")</f>
        <v>0</v>
      </c>
      <c r="G86" s="5" t="str">
        <f>IFERROR(VLOOKUP(_xlfn.CONCAT(C86,"-",$B$4,"-",$G$6),Colocações!$A:$G,7,FALSE),"0")</f>
        <v>0</v>
      </c>
      <c r="H86" s="5">
        <f>IFERROR(VLOOKUP(_xlfn.CONCAT(C86,"-",$B$4,"-",$H$6),Colocações!$A:$G,7,FALSE),"0")</f>
        <v>0</v>
      </c>
      <c r="I86" s="5" t="str">
        <f>IFERROR(VLOOKUP(_xlfn.CONCAT(C86,"-",$B$4,"-",$I$6),Colocações!$A:$G,7,FALSE),"0")</f>
        <v>0</v>
      </c>
      <c r="J86" s="5" t="str">
        <f>IFERROR(VLOOKUP(_xlfn.CONCAT(C86,"-",$B$4,"-",$J$6),Colocações!$A:$G,7,FALSE),"0")</f>
        <v>0</v>
      </c>
      <c r="K86" s="5" t="str">
        <f>IFERROR(VLOOKUP(_xlfn.CONCAT(C86,"-",$B$4,"-",$K$6),Colocações!$A:$G,7,FALSE),"0")</f>
        <v>0</v>
      </c>
      <c r="L86" s="5" t="str">
        <f>IFERROR(VLOOKUP(_xlfn.CONCAT(C86,"-",$B$4,"-",$L$6),Colocações!$A:$G,7,FALSE),"0")</f>
        <v>0</v>
      </c>
      <c r="M86" s="7">
        <f>MIN(F86:L86)-MIN(F86:L86)</f>
        <v>0</v>
      </c>
    </row>
    <row r="87" spans="2:13" x14ac:dyDescent="0.25">
      <c r="B87" s="2" t="s">
        <v>316</v>
      </c>
      <c r="C87" s="4" t="s">
        <v>299</v>
      </c>
      <c r="D87" s="4" t="s">
        <v>300</v>
      </c>
      <c r="E87" s="4">
        <f>SUM(F87:L87)-M87</f>
        <v>0</v>
      </c>
      <c r="F87" s="5" t="str">
        <f>IFERROR(VLOOKUP(_xlfn.CONCAT(C87,"-",$B$4,"-",$F$6),Colocações!$A:$G,7,FALSE),"0")</f>
        <v>0</v>
      </c>
      <c r="G87" s="5" t="str">
        <f>IFERROR(VLOOKUP(_xlfn.CONCAT(C87,"-",$B$4,"-",$G$6),Colocações!$A:$G,7,FALSE),"0")</f>
        <v>0</v>
      </c>
      <c r="H87" s="5">
        <f>IFERROR(VLOOKUP(_xlfn.CONCAT(C87,"-",$B$4,"-",$H$6),Colocações!$A:$G,7,FALSE),"0")</f>
        <v>0</v>
      </c>
      <c r="I87" s="5" t="str">
        <f>IFERROR(VLOOKUP(_xlfn.CONCAT(C87,"-",$B$4,"-",$I$6),Colocações!$A:$G,7,FALSE),"0")</f>
        <v>0</v>
      </c>
      <c r="J87" s="5" t="str">
        <f>IFERROR(VLOOKUP(_xlfn.CONCAT(C87,"-",$B$4,"-",$J$6),Colocações!$A:$G,7,FALSE),"0")</f>
        <v>0</v>
      </c>
      <c r="K87" s="5" t="str">
        <f>IFERROR(VLOOKUP(_xlfn.CONCAT(C87,"-",$B$4,"-",$K$6),Colocações!$A:$G,7,FALSE),"0")</f>
        <v>0</v>
      </c>
      <c r="L87" s="5" t="str">
        <f>IFERROR(VLOOKUP(_xlfn.CONCAT(C87,"-",$B$4,"-",$L$6),Colocações!$A:$G,7,FALSE),"0")</f>
        <v>0</v>
      </c>
      <c r="M87" s="7">
        <f>MIN(F87:L87)-MIN(F87:L87)</f>
        <v>0</v>
      </c>
    </row>
    <row r="88" spans="2:13" x14ac:dyDescent="0.25">
      <c r="B88" s="2" t="s">
        <v>316</v>
      </c>
      <c r="C88" s="4" t="s">
        <v>301</v>
      </c>
      <c r="D88" s="4" t="s">
        <v>53</v>
      </c>
      <c r="E88" s="4">
        <f>SUM(F88:L88)-M88</f>
        <v>0</v>
      </c>
      <c r="F88" s="5" t="str">
        <f>IFERROR(VLOOKUP(_xlfn.CONCAT(C88,"-",$B$4,"-",$F$6),Colocações!$A:$G,7,FALSE),"0")</f>
        <v>0</v>
      </c>
      <c r="G88" s="5" t="str">
        <f>IFERROR(VLOOKUP(_xlfn.CONCAT(C88,"-",$B$4,"-",$G$6),Colocações!$A:$G,7,FALSE),"0")</f>
        <v>0</v>
      </c>
      <c r="H88" s="5">
        <f>IFERROR(VLOOKUP(_xlfn.CONCAT(C88,"-",$B$4,"-",$H$6),Colocações!$A:$G,7,FALSE),"0")</f>
        <v>0</v>
      </c>
      <c r="I88" s="5" t="str">
        <f>IFERROR(VLOOKUP(_xlfn.CONCAT(C88,"-",$B$4,"-",$I$6),Colocações!$A:$G,7,FALSE),"0")</f>
        <v>0</v>
      </c>
      <c r="J88" s="5" t="str">
        <f>IFERROR(VLOOKUP(_xlfn.CONCAT(C88,"-",$B$4,"-",$J$6),Colocações!$A:$G,7,FALSE),"0")</f>
        <v>0</v>
      </c>
      <c r="K88" s="5" t="str">
        <f>IFERROR(VLOOKUP(_xlfn.CONCAT(C88,"-",$B$4,"-",$K$6),Colocações!$A:$G,7,FALSE),"0")</f>
        <v>0</v>
      </c>
      <c r="L88" s="5" t="str">
        <f>IFERROR(VLOOKUP(_xlfn.CONCAT(C88,"-",$B$4,"-",$L$6),Colocações!$A:$G,7,FALSE),"0")</f>
        <v>0</v>
      </c>
      <c r="M88" s="7">
        <f>MIN(F88:L88)-MIN(F88:L88)</f>
        <v>0</v>
      </c>
    </row>
    <row r="89" spans="2:13" x14ac:dyDescent="0.25">
      <c r="B89" s="2" t="s">
        <v>316</v>
      </c>
      <c r="C89" s="4" t="s">
        <v>302</v>
      </c>
      <c r="D89" s="4" t="s">
        <v>53</v>
      </c>
      <c r="E89" s="4">
        <f>SUM(F89:L89)-M89</f>
        <v>0</v>
      </c>
      <c r="F89" s="5" t="str">
        <f>IFERROR(VLOOKUP(_xlfn.CONCAT(C89,"-",$B$4,"-",$F$6),Colocações!$A:$G,7,FALSE),"0")</f>
        <v>0</v>
      </c>
      <c r="G89" s="5" t="str">
        <f>IFERROR(VLOOKUP(_xlfn.CONCAT(C89,"-",$B$4,"-",$G$6),Colocações!$A:$G,7,FALSE),"0")</f>
        <v>0</v>
      </c>
      <c r="H89" s="5">
        <f>IFERROR(VLOOKUP(_xlfn.CONCAT(C89,"-",$B$4,"-",$H$6),Colocações!$A:$G,7,FALSE),"0")</f>
        <v>0</v>
      </c>
      <c r="I89" s="5" t="str">
        <f>IFERROR(VLOOKUP(_xlfn.CONCAT(C89,"-",$B$4,"-",$I$6),Colocações!$A:$G,7,FALSE),"0")</f>
        <v>0</v>
      </c>
      <c r="J89" s="5" t="str">
        <f>IFERROR(VLOOKUP(_xlfn.CONCAT(C89,"-",$B$4,"-",$J$6),Colocações!$A:$G,7,FALSE),"0")</f>
        <v>0</v>
      </c>
      <c r="K89" s="5" t="str">
        <f>IFERROR(VLOOKUP(_xlfn.CONCAT(C89,"-",$B$4,"-",$K$6),Colocações!$A:$G,7,FALSE),"0")</f>
        <v>0</v>
      </c>
      <c r="L89" s="5" t="str">
        <f>IFERROR(VLOOKUP(_xlfn.CONCAT(C89,"-",$B$4,"-",$L$6),Colocações!$A:$G,7,FALSE),"0")</f>
        <v>0</v>
      </c>
      <c r="M89" s="7">
        <f>MIN(F89:L89)-MIN(F89:L89)</f>
        <v>0</v>
      </c>
    </row>
    <row r="90" spans="2:13" x14ac:dyDescent="0.25">
      <c r="C90"/>
      <c r="D90"/>
      <c r="E90"/>
      <c r="F90"/>
      <c r="G90"/>
      <c r="H90"/>
      <c r="I90"/>
      <c r="J90"/>
      <c r="K90"/>
      <c r="L90"/>
      <c r="M90"/>
    </row>
    <row r="91" spans="2:13" x14ac:dyDescent="0.25">
      <c r="C91"/>
      <c r="D91"/>
      <c r="E91"/>
      <c r="F91"/>
      <c r="G91"/>
      <c r="H91"/>
      <c r="I91"/>
      <c r="J91"/>
      <c r="K91"/>
      <c r="L91"/>
      <c r="M91"/>
    </row>
    <row r="92" spans="2:13" x14ac:dyDescent="0.25">
      <c r="C92"/>
      <c r="D92"/>
      <c r="E92"/>
      <c r="F92"/>
      <c r="G92"/>
      <c r="H92"/>
      <c r="I92"/>
      <c r="J92"/>
      <c r="K92"/>
      <c r="L92"/>
      <c r="M92"/>
    </row>
    <row r="93" spans="2:13" x14ac:dyDescent="0.25">
      <c r="C93"/>
      <c r="D93"/>
      <c r="E93"/>
      <c r="F93"/>
      <c r="G93"/>
      <c r="H93"/>
      <c r="I93"/>
      <c r="J93"/>
      <c r="K93"/>
      <c r="L93"/>
      <c r="M93"/>
    </row>
    <row r="94" spans="2:13" x14ac:dyDescent="0.25">
      <c r="C94"/>
      <c r="D94"/>
      <c r="E94"/>
      <c r="F94"/>
      <c r="G94"/>
      <c r="H94"/>
      <c r="I94"/>
      <c r="J94"/>
      <c r="K94"/>
      <c r="L94"/>
      <c r="M94"/>
    </row>
    <row r="95" spans="2:13" x14ac:dyDescent="0.25">
      <c r="C95"/>
      <c r="D95"/>
      <c r="E95"/>
      <c r="F95"/>
      <c r="G95"/>
      <c r="H95"/>
      <c r="I95"/>
      <c r="J95"/>
      <c r="K95"/>
      <c r="L95"/>
      <c r="M95"/>
    </row>
    <row r="96" spans="2:13" x14ac:dyDescent="0.25">
      <c r="C96"/>
      <c r="D96"/>
      <c r="E96"/>
      <c r="F96"/>
      <c r="G96"/>
      <c r="H96"/>
      <c r="I96"/>
      <c r="J96"/>
      <c r="K96"/>
      <c r="L96"/>
      <c r="M96"/>
    </row>
    <row r="97" spans="3:13" x14ac:dyDescent="0.25">
      <c r="C97"/>
      <c r="D97"/>
      <c r="E97"/>
      <c r="F97"/>
      <c r="G97"/>
      <c r="H97"/>
      <c r="I97"/>
      <c r="J97"/>
      <c r="K97"/>
      <c r="L97"/>
      <c r="M97"/>
    </row>
    <row r="98" spans="3:13" x14ac:dyDescent="0.25">
      <c r="C98"/>
      <c r="D98"/>
      <c r="E98"/>
      <c r="F98"/>
      <c r="G98"/>
      <c r="H98"/>
      <c r="I98"/>
      <c r="J98"/>
      <c r="K98"/>
      <c r="L98"/>
      <c r="M98"/>
    </row>
    <row r="99" spans="3:13" x14ac:dyDescent="0.25">
      <c r="C99"/>
      <c r="D99"/>
      <c r="E99"/>
      <c r="F99"/>
      <c r="G99"/>
      <c r="H99"/>
      <c r="I99"/>
      <c r="J99"/>
      <c r="K99"/>
      <c r="L99"/>
      <c r="M99"/>
    </row>
    <row r="100" spans="3:13" x14ac:dyDescent="0.25">
      <c r="C100"/>
      <c r="D100"/>
      <c r="E100"/>
      <c r="F100"/>
      <c r="G100"/>
      <c r="H100"/>
      <c r="I100"/>
      <c r="J100"/>
      <c r="K100"/>
      <c r="L100"/>
      <c r="M100"/>
    </row>
    <row r="101" spans="3:13" x14ac:dyDescent="0.25">
      <c r="C101"/>
      <c r="D101"/>
      <c r="E101"/>
      <c r="F101"/>
      <c r="G101"/>
      <c r="H101"/>
      <c r="I101"/>
      <c r="J101"/>
      <c r="K101"/>
      <c r="L101"/>
      <c r="M101"/>
    </row>
    <row r="102" spans="3:13" x14ac:dyDescent="0.25">
      <c r="C102"/>
      <c r="D102"/>
      <c r="E102"/>
      <c r="F102"/>
      <c r="G102"/>
      <c r="H102"/>
      <c r="I102"/>
      <c r="J102"/>
      <c r="K102"/>
      <c r="L102"/>
      <c r="M102"/>
    </row>
    <row r="103" spans="3:13" x14ac:dyDescent="0.25">
      <c r="C103"/>
      <c r="D103"/>
      <c r="E103"/>
      <c r="F103"/>
      <c r="G103"/>
      <c r="H103"/>
      <c r="I103"/>
      <c r="J103"/>
      <c r="K103"/>
      <c r="L103"/>
      <c r="M103"/>
    </row>
    <row r="104" spans="3:13" x14ac:dyDescent="0.25">
      <c r="C104"/>
      <c r="D104"/>
      <c r="E104"/>
      <c r="F104"/>
      <c r="G104"/>
      <c r="H104"/>
      <c r="I104"/>
      <c r="J104"/>
      <c r="K104"/>
      <c r="L104"/>
      <c r="M104"/>
    </row>
    <row r="105" spans="3:13" x14ac:dyDescent="0.25">
      <c r="C105"/>
      <c r="D105"/>
      <c r="E105"/>
      <c r="F105"/>
      <c r="G105"/>
      <c r="H105"/>
      <c r="I105"/>
      <c r="J105"/>
      <c r="K105"/>
      <c r="L105"/>
      <c r="M105"/>
    </row>
    <row r="106" spans="3:13" x14ac:dyDescent="0.25">
      <c r="C106"/>
      <c r="D106"/>
      <c r="E106"/>
      <c r="F106"/>
      <c r="G106"/>
      <c r="H106"/>
      <c r="I106"/>
      <c r="J106"/>
      <c r="K106"/>
      <c r="L106"/>
      <c r="M106"/>
    </row>
    <row r="107" spans="3:13" x14ac:dyDescent="0.25">
      <c r="C107"/>
      <c r="D107"/>
      <c r="E107"/>
      <c r="F107"/>
      <c r="G107"/>
      <c r="H107"/>
      <c r="I107"/>
      <c r="J107"/>
      <c r="K107"/>
      <c r="L107"/>
      <c r="M107"/>
    </row>
    <row r="108" spans="3:13" x14ac:dyDescent="0.25">
      <c r="C108"/>
      <c r="D108"/>
      <c r="E108"/>
      <c r="F108"/>
      <c r="G108"/>
      <c r="H108"/>
      <c r="I108"/>
      <c r="J108"/>
      <c r="K108"/>
      <c r="L108"/>
      <c r="M108"/>
    </row>
    <row r="109" spans="3:13" x14ac:dyDescent="0.25">
      <c r="C109"/>
      <c r="D109"/>
      <c r="E109"/>
      <c r="F109"/>
      <c r="G109"/>
      <c r="H109"/>
      <c r="I109"/>
      <c r="J109"/>
      <c r="K109"/>
      <c r="L109"/>
      <c r="M109"/>
    </row>
    <row r="110" spans="3:13" x14ac:dyDescent="0.25">
      <c r="C110"/>
      <c r="D110"/>
      <c r="E110"/>
      <c r="F110"/>
      <c r="G110"/>
      <c r="H110"/>
      <c r="I110"/>
      <c r="J110"/>
      <c r="K110"/>
      <c r="L110"/>
      <c r="M110"/>
    </row>
    <row r="111" spans="3:13" x14ac:dyDescent="0.25">
      <c r="C111"/>
      <c r="D111"/>
      <c r="E111"/>
      <c r="F111"/>
      <c r="G111"/>
      <c r="H111"/>
      <c r="I111"/>
      <c r="J111"/>
      <c r="K111"/>
      <c r="L111"/>
      <c r="M111"/>
    </row>
    <row r="112" spans="3:13" x14ac:dyDescent="0.25">
      <c r="C112"/>
      <c r="D112"/>
      <c r="E112"/>
      <c r="F112"/>
      <c r="G112"/>
      <c r="H112"/>
      <c r="I112"/>
      <c r="J112"/>
      <c r="K112"/>
      <c r="L112"/>
      <c r="M112"/>
    </row>
    <row r="113" spans="3:13" x14ac:dyDescent="0.25">
      <c r="C113"/>
      <c r="D113"/>
      <c r="E113"/>
      <c r="F113"/>
      <c r="G113"/>
      <c r="H113"/>
      <c r="I113"/>
      <c r="J113"/>
      <c r="K113"/>
      <c r="L113"/>
      <c r="M113"/>
    </row>
    <row r="114" spans="3:13" x14ac:dyDescent="0.25">
      <c r="C114"/>
      <c r="D114"/>
      <c r="E114"/>
      <c r="F114"/>
      <c r="G114"/>
      <c r="H114"/>
      <c r="I114"/>
      <c r="J114"/>
      <c r="K114"/>
      <c r="L114"/>
      <c r="M114"/>
    </row>
    <row r="115" spans="3:13" x14ac:dyDescent="0.25">
      <c r="C115"/>
      <c r="D115"/>
      <c r="E115"/>
      <c r="F115"/>
      <c r="G115"/>
      <c r="H115"/>
      <c r="I115"/>
      <c r="J115"/>
      <c r="K115"/>
      <c r="L115"/>
      <c r="M115"/>
    </row>
    <row r="116" spans="3:13" x14ac:dyDescent="0.25">
      <c r="C116"/>
      <c r="D116"/>
      <c r="E116"/>
      <c r="F116"/>
      <c r="G116"/>
      <c r="H116"/>
      <c r="I116"/>
      <c r="J116"/>
      <c r="K116"/>
      <c r="L116"/>
      <c r="M116"/>
    </row>
    <row r="117" spans="3:13" x14ac:dyDescent="0.25">
      <c r="C117"/>
      <c r="D117"/>
    </row>
  </sheetData>
  <sortState xmlns:xlrd2="http://schemas.microsoft.com/office/spreadsheetml/2017/richdata2" ref="B7:M89">
    <sortCondition descending="1" ref="E89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6"/>
  <sheetViews>
    <sheetView topLeftCell="B1" workbookViewId="0">
      <selection activeCell="B1" sqref="B1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5.5703125" style="1" bestFit="1" customWidth="1"/>
    <col min="4" max="4" width="42.57031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8" t="s">
        <v>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22" t="s">
        <v>28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1" t="s">
        <v>22</v>
      </c>
      <c r="G6" s="20" t="s">
        <v>245</v>
      </c>
      <c r="H6" s="5" t="s">
        <v>283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29</v>
      </c>
      <c r="D7" s="4" t="s">
        <v>30</v>
      </c>
      <c r="E7" s="4">
        <f>SUM(F7:L7)-M7</f>
        <v>480</v>
      </c>
      <c r="F7" s="5">
        <f>IFERROR(VLOOKUP(_xlfn.CONCAT(C7,"-",$B$4,"-",$F$6),Colocações!$A:$G,7,FALSE),"0")</f>
        <v>160</v>
      </c>
      <c r="G7" s="5">
        <f>IFERROR(VLOOKUP(_xlfn.CONCAT(C7,"-",$B$4,"-",$G$6),Colocações!$A:$G,7,FALSE),"0")</f>
        <v>160</v>
      </c>
      <c r="H7" s="5">
        <f>IFERROR(VLOOKUP(_xlfn.CONCAT(C7,"-",$B$4,"-",$H$6),Colocações!$A:$G,7,FALSE),"0")</f>
        <v>160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4" t="s">
        <v>26</v>
      </c>
      <c r="D8" s="4" t="s">
        <v>27</v>
      </c>
      <c r="E8" s="4">
        <f>SUM(F8:L8)-M8</f>
        <v>400</v>
      </c>
      <c r="F8" s="5">
        <f>IFERROR(VLOOKUP(_xlfn.CONCAT(C8,"-",$B$4,"-",$F$6),Colocações!$A:$G,7,FALSE),"0")</f>
        <v>200</v>
      </c>
      <c r="G8" s="5" t="str">
        <f>IFERROR(VLOOKUP(_xlfn.CONCAT(C8,"-",$B$4,"-",$G$6),Colocações!$A:$G,7,FALSE),"0")</f>
        <v>0</v>
      </c>
      <c r="H8" s="5">
        <f>IFERROR(VLOOKUP(_xlfn.CONCAT(C8,"-",$B$4,"-",$H$6),Colocações!$A:$G,7,FALSE),"0")</f>
        <v>200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4" t="s">
        <v>23</v>
      </c>
      <c r="D9" s="4" t="s">
        <v>20</v>
      </c>
      <c r="E9" s="4">
        <f>SUM(F9:L9)-M9</f>
        <v>360</v>
      </c>
      <c r="F9" s="5">
        <f>IFERROR(VLOOKUP(_xlfn.CONCAT(C9,"-",$B$4,"-",$F$6),Colocações!$A:$G,7,FALSE),"0")</f>
        <v>120</v>
      </c>
      <c r="G9" s="5">
        <f>IFERROR(VLOOKUP(_xlfn.CONCAT(C9,"-",$B$4,"-",$G$6),Colocações!$A:$G,7,FALSE),"0")</f>
        <v>120</v>
      </c>
      <c r="H9" s="5">
        <f>IFERROR(VLOOKUP(_xlfn.CONCAT(C9,"-",$B$4,"-",$H$6),Colocações!$A:$G,7,FALSE),"0")</f>
        <v>120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275</v>
      </c>
      <c r="C10" s="4" t="s">
        <v>267</v>
      </c>
      <c r="D10" s="4" t="s">
        <v>47</v>
      </c>
      <c r="E10" s="4">
        <f>SUM(F10:L10)-M10</f>
        <v>240</v>
      </c>
      <c r="F10" s="5" t="str">
        <f>IFERROR(VLOOKUP(_xlfn.CONCAT(C10,"-",$B$4,"-",$F$6),Colocações!$A:$G,7,FALSE),"0")</f>
        <v>0</v>
      </c>
      <c r="G10" s="5">
        <f>IFERROR(VLOOKUP(_xlfn.CONCAT(C10,"-",$B$4,"-",$G$6),Colocações!$A:$G,7,FALSE),"0")</f>
        <v>120</v>
      </c>
      <c r="H10" s="5">
        <f>IFERROR(VLOOKUP(_xlfn.CONCAT(C10,"-",$B$4,"-",$H$6),Colocações!$A:$G,7,FALSE),"0")</f>
        <v>120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 t="s">
        <v>8</v>
      </c>
      <c r="C11" s="4" t="s">
        <v>263</v>
      </c>
      <c r="D11" s="4" t="s">
        <v>51</v>
      </c>
      <c r="E11" s="4">
        <f>SUM(F11:L11)-M11</f>
        <v>200</v>
      </c>
      <c r="F11" s="5" t="str">
        <f>IFERROR(VLOOKUP(_xlfn.CONCAT(C11,"-",$B$4,"-",$F$6),Colocações!$A:$G,7,FALSE),"0")</f>
        <v>0</v>
      </c>
      <c r="G11" s="5">
        <f>IFERROR(VLOOKUP(_xlfn.CONCAT(C11,"-",$B$4,"-",$G$6),Colocações!$A:$G,7,FALSE),"0")</f>
        <v>200</v>
      </c>
      <c r="H11" s="5" t="str">
        <f>IFERROR(VLOOKUP(_xlfn.CONCAT(C11,"-",$B$4,"-",$H$6),Colocações!$A:$G,7,FALSE),"0")</f>
        <v>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>MIN(F11:L11)-MIN(F11:L11)</f>
        <v>0</v>
      </c>
    </row>
    <row r="12" spans="2:13" x14ac:dyDescent="0.25">
      <c r="B12" s="2" t="s">
        <v>276</v>
      </c>
      <c r="C12" s="4" t="s">
        <v>19</v>
      </c>
      <c r="D12" s="4" t="s">
        <v>20</v>
      </c>
      <c r="E12" s="4">
        <f>SUM(F12:L12)-M12</f>
        <v>120</v>
      </c>
      <c r="F12" s="5">
        <f>IFERROR(VLOOKUP(_xlfn.CONCAT(C12,"-",$B$4,"-",$F$6),Colocações!$A:$G,7,FALSE),"0")</f>
        <v>120</v>
      </c>
      <c r="G12" s="5" t="str">
        <f>IFERROR(VLOOKUP(_xlfn.CONCAT(C12,"-",$B$4,"-",$G$6),Colocações!$A:$G,7,FALSE),"0")</f>
        <v>0</v>
      </c>
      <c r="H12" s="5" t="str">
        <f>IFERROR(VLOOKUP(_xlfn.CONCAT(C12,"-",$B$4,"-",$H$6),Colocações!$A:$G,7,FALSE),"0")</f>
        <v>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>MIN(F12:L12)-MIN(F12:L12)</f>
        <v>0</v>
      </c>
    </row>
    <row r="13" spans="2:13" x14ac:dyDescent="0.25">
      <c r="B13" s="2"/>
      <c r="C13"/>
      <c r="D13"/>
      <c r="E13" s="2"/>
      <c r="F13" s="2"/>
      <c r="G13" s="2"/>
      <c r="H13" s="2"/>
      <c r="I13" s="2"/>
      <c r="J13" s="2"/>
      <c r="K13" s="2"/>
      <c r="L13" s="2"/>
    </row>
    <row r="14" spans="2:13" x14ac:dyDescent="0.25">
      <c r="B14" s="2"/>
      <c r="C14"/>
      <c r="D14"/>
      <c r="E14" s="2"/>
      <c r="F14" s="2"/>
      <c r="G14" s="2"/>
      <c r="H14" s="2"/>
      <c r="I14" s="2"/>
      <c r="J14" s="2"/>
      <c r="K14" s="2"/>
      <c r="L14" s="2"/>
    </row>
    <row r="15" spans="2:13" x14ac:dyDescent="0.25">
      <c r="C15"/>
      <c r="D15"/>
    </row>
    <row r="16" spans="2:13" x14ac:dyDescent="0.25">
      <c r="C16"/>
      <c r="D16"/>
    </row>
  </sheetData>
  <sortState xmlns:xlrd2="http://schemas.microsoft.com/office/spreadsheetml/2017/richdata2" ref="B7:M12">
    <sortCondition descending="1" ref="E7:E12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M17"/>
  <sheetViews>
    <sheetView topLeftCell="B1" workbookViewId="0">
      <selection activeCell="B1" sqref="B1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2.5703125" style="1" customWidth="1"/>
    <col min="4" max="4" width="44.710937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8" t="s">
        <v>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22" t="s">
        <v>209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1" t="s">
        <v>22</v>
      </c>
      <c r="G6" s="20" t="s">
        <v>245</v>
      </c>
      <c r="H6" s="5" t="s">
        <v>283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39</v>
      </c>
      <c r="D7" s="4" t="s">
        <v>30</v>
      </c>
      <c r="E7" s="4">
        <f>SUM(F7:L7)-M7</f>
        <v>560</v>
      </c>
      <c r="F7" s="5">
        <f>IFERROR(VLOOKUP(_xlfn.CONCAT(C7,"-",$B$4,"-",$F$6),Colocações!$A:$G,7,FALSE),"0")</f>
        <v>200</v>
      </c>
      <c r="G7" s="5">
        <f>IFERROR(VLOOKUP(_xlfn.CONCAT(C7,"-",$B$4,"-",$G$6),Colocações!$A:$G,7,FALSE),"0")</f>
        <v>160</v>
      </c>
      <c r="H7" s="5">
        <f>IFERROR(VLOOKUP(_xlfn.CONCAT(C7,"-",$B$4,"-",$H$6),Colocações!$A:$G,7,FALSE),"0")</f>
        <v>200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4" t="s">
        <v>60</v>
      </c>
      <c r="D8" s="4" t="s">
        <v>61</v>
      </c>
      <c r="E8" s="4">
        <f>SUM(F8:L8)-M8</f>
        <v>520</v>
      </c>
      <c r="F8" s="5">
        <f>IFERROR(VLOOKUP(_xlfn.CONCAT(C8,"-",$B$4,"-",$F$6),Colocações!$A:$G,7,FALSE),"0")</f>
        <v>160</v>
      </c>
      <c r="G8" s="5">
        <f>IFERROR(VLOOKUP(_xlfn.CONCAT(C8,"-",$B$4,"-",$G$6),Colocações!$A:$G,7,FALSE),"0")</f>
        <v>200</v>
      </c>
      <c r="H8" s="5">
        <f>IFERROR(VLOOKUP(_xlfn.CONCAT(C8,"-",$B$4,"-",$H$6),Colocações!$A:$G,7,FALSE),"0")</f>
        <v>160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4" t="s">
        <v>26</v>
      </c>
      <c r="D9" s="4" t="s">
        <v>27</v>
      </c>
      <c r="E9" s="4">
        <f>SUM(F9:L9)-M9</f>
        <v>240</v>
      </c>
      <c r="F9" s="5">
        <f>IFERROR(VLOOKUP(_xlfn.CONCAT(C9,"-",$B$4,"-",$F$6),Colocações!$A:$G,7,FALSE),"0")</f>
        <v>120</v>
      </c>
      <c r="G9" s="5" t="str">
        <f>IFERROR(VLOOKUP(_xlfn.CONCAT(C9,"-",$B$4,"-",$G$6),Colocações!$A:$G,7,FALSE),"0")</f>
        <v>0</v>
      </c>
      <c r="H9" s="5">
        <f>IFERROR(VLOOKUP(_xlfn.CONCAT(C9,"-",$B$4,"-",$H$6),Colocações!$A:$G,7,FALSE),"0")</f>
        <v>120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7</v>
      </c>
      <c r="C10" s="4" t="s">
        <v>29</v>
      </c>
      <c r="D10" s="4" t="s">
        <v>30</v>
      </c>
      <c r="E10" s="4">
        <f>SUM(F10:L10)-M10</f>
        <v>240</v>
      </c>
      <c r="F10" s="5" t="str">
        <f>IFERROR(VLOOKUP(_xlfn.CONCAT(C10,"-",$B$4,"-",$F$6),Colocações!$A:$G,7,FALSE),"0")</f>
        <v>0</v>
      </c>
      <c r="G10" s="5">
        <f>IFERROR(VLOOKUP(_xlfn.CONCAT(C10,"-",$B$4,"-",$G$6),Colocações!$A:$G,7,FALSE),"0")</f>
        <v>120</v>
      </c>
      <c r="H10" s="5">
        <f>IFERROR(VLOOKUP(_xlfn.CONCAT(C10,"-",$B$4,"-",$H$6),Colocações!$A:$G,7,FALSE),"0")</f>
        <v>120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 t="s">
        <v>8</v>
      </c>
      <c r="C11" s="4" t="s">
        <v>249</v>
      </c>
      <c r="D11" s="4" t="s">
        <v>47</v>
      </c>
      <c r="E11" s="4">
        <f>SUM(F11:L11)-M11</f>
        <v>120</v>
      </c>
      <c r="F11" s="5" t="str">
        <f>IFERROR(VLOOKUP(_xlfn.CONCAT(C11,"-",$B$4,"-",$F$6),Colocações!$A:$G,7,FALSE),"0")</f>
        <v>0</v>
      </c>
      <c r="G11" s="5">
        <f>IFERROR(VLOOKUP(_xlfn.CONCAT(C11,"-",$B$4,"-",$G$6),Colocações!$A:$G,7,FALSE),"0")</f>
        <v>120</v>
      </c>
      <c r="H11" s="5" t="str">
        <f>IFERROR(VLOOKUP(_xlfn.CONCAT(C11,"-",$B$4,"-",$H$6),Colocações!$A:$G,7,FALSE),"0")</f>
        <v>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>MIN(F11:L11)-MIN(F11:L11)</f>
        <v>0</v>
      </c>
    </row>
    <row r="12" spans="2:13" x14ac:dyDescent="0.25">
      <c r="B12" s="2" t="s">
        <v>8</v>
      </c>
      <c r="C12" s="4" t="s">
        <v>267</v>
      </c>
      <c r="D12" s="4" t="s">
        <v>47</v>
      </c>
      <c r="E12" s="4">
        <f>SUM(F12:L12)-M12</f>
        <v>120</v>
      </c>
      <c r="F12" s="5" t="str">
        <f>IFERROR(VLOOKUP(_xlfn.CONCAT(C12,"-",$B$4,"-",$F$6),Colocações!$A:$G,7,FALSE),"0")</f>
        <v>0</v>
      </c>
      <c r="G12" s="5">
        <f>IFERROR(VLOOKUP(_xlfn.CONCAT(C12,"-",$B$4,"-",$G$6),Colocações!$A:$G,7,FALSE),"0")</f>
        <v>60</v>
      </c>
      <c r="H12" s="5">
        <f>IFERROR(VLOOKUP(_xlfn.CONCAT(C12,"-",$B$4,"-",$H$6),Colocações!$A:$G,7,FALSE),"0")</f>
        <v>60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>MIN(F12:L12)-MIN(F12:L12)</f>
        <v>0</v>
      </c>
    </row>
    <row r="13" spans="2:13" x14ac:dyDescent="0.25">
      <c r="B13" s="2"/>
      <c r="C13"/>
      <c r="D13"/>
      <c r="E13" s="2"/>
      <c r="F13" s="2"/>
      <c r="G13" s="2"/>
      <c r="H13" s="2"/>
      <c r="I13" s="2"/>
      <c r="J13" s="2"/>
      <c r="K13" s="2"/>
      <c r="L13" s="2"/>
    </row>
    <row r="14" spans="2:13" x14ac:dyDescent="0.25">
      <c r="B14" s="2"/>
      <c r="C14"/>
      <c r="D14"/>
      <c r="E14" s="2"/>
      <c r="F14" s="2"/>
      <c r="G14" s="2"/>
      <c r="H14" s="2"/>
      <c r="I14" s="2"/>
      <c r="J14" s="2"/>
      <c r="K14" s="2"/>
      <c r="L14" s="2"/>
    </row>
    <row r="15" spans="2:13" x14ac:dyDescent="0.25">
      <c r="C15"/>
      <c r="D15"/>
    </row>
    <row r="16" spans="2:13" x14ac:dyDescent="0.25">
      <c r="C16"/>
      <c r="D16"/>
    </row>
    <row r="17" spans="3:4" x14ac:dyDescent="0.25">
      <c r="C17"/>
      <c r="D17"/>
    </row>
  </sheetData>
  <sortState xmlns:xlrd2="http://schemas.microsoft.com/office/spreadsheetml/2017/richdata2" ref="B7:M12">
    <sortCondition descending="1" ref="E7:E12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DC0B2-B45F-4583-AB0D-2A93ABB78632}">
  <dimension ref="B1:M14"/>
  <sheetViews>
    <sheetView workbookViewId="0">
      <selection activeCell="B10" sqref="B10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0.140625" style="1" bestFit="1" customWidth="1"/>
    <col min="4" max="4" width="49.57031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8" t="s">
        <v>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22" t="s">
        <v>308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1" t="s">
        <v>22</v>
      </c>
      <c r="G6" s="20" t="s">
        <v>245</v>
      </c>
      <c r="H6" s="5" t="s">
        <v>283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243</v>
      </c>
      <c r="D7" s="4" t="s">
        <v>36</v>
      </c>
      <c r="E7" s="4">
        <f>SUM(F7:L7)-M7</f>
        <v>200</v>
      </c>
      <c r="F7" s="5" t="str">
        <f>IFERROR(VLOOKUP(_xlfn.CONCAT(C7,"-",$B$4,"-",$F$6),Colocações!$A:$G,7,FALSE),"0")</f>
        <v>0</v>
      </c>
      <c r="G7" s="5" t="str">
        <f>IFERROR(VLOOKUP(_xlfn.CONCAT(C7,"-",$B$4,"-",$G$6),Colocações!$A:$G,7,FALSE),"0")</f>
        <v>0</v>
      </c>
      <c r="H7" s="5">
        <f>IFERROR(VLOOKUP(_xlfn.CONCAT(C7,"-",$B$4,"-",$H$6),Colocações!$A:$G,7,FALSE),"0")</f>
        <v>200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4" t="s">
        <v>309</v>
      </c>
      <c r="D8" s="4" t="s">
        <v>300</v>
      </c>
      <c r="E8" s="4">
        <f>SUM(F8:L8)-M8</f>
        <v>160</v>
      </c>
      <c r="F8" s="5" t="str">
        <f>IFERROR(VLOOKUP(_xlfn.CONCAT(C8,"-",$B$4,"-",$F$6),Colocações!$A:$G,7,FALSE),"0")</f>
        <v>0</v>
      </c>
      <c r="G8" s="5" t="str">
        <f>IFERROR(VLOOKUP(_xlfn.CONCAT(C8,"-",$B$4,"-",$G$6),Colocações!$A:$G,7,FALSE),"0")</f>
        <v>0</v>
      </c>
      <c r="H8" s="5">
        <f>IFERROR(VLOOKUP(_xlfn.CONCAT(C8,"-",$B$4,"-",$H$6),Colocações!$A:$G,7,FALSE),"0")</f>
        <v>160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4" t="s">
        <v>60</v>
      </c>
      <c r="D9" s="4" t="s">
        <v>61</v>
      </c>
      <c r="E9" s="4">
        <f>SUM(F9:L9)-M9</f>
        <v>120</v>
      </c>
      <c r="F9" s="5" t="str">
        <f>IFERROR(VLOOKUP(_xlfn.CONCAT(C9,"-",$B$4,"-",$F$6),Colocações!$A:$G,7,FALSE),"0")</f>
        <v>0</v>
      </c>
      <c r="G9" s="5" t="str">
        <f>IFERROR(VLOOKUP(_xlfn.CONCAT(C9,"-",$B$4,"-",$G$6),Colocações!$A:$G,7,FALSE),"0")</f>
        <v>0</v>
      </c>
      <c r="H9" s="5">
        <f>IFERROR(VLOOKUP(_xlfn.CONCAT(C9,"-",$B$4,"-",$H$6),Colocações!$A:$G,7,FALSE),"0")</f>
        <v>120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/>
      <c r="C10" s="4"/>
      <c r="D10" s="4"/>
      <c r="E10" s="4">
        <f>SUM(F10:L10)-M10</f>
        <v>0</v>
      </c>
      <c r="F10" s="5" t="str">
        <f>IFERROR(VLOOKUP(_xlfn.CONCAT(C10,"-",$B$4,"-",$F$6),Colocações!$A:$G,7,FALSE),"0")</f>
        <v>0</v>
      </c>
      <c r="G10" s="5" t="str">
        <f>IFERROR(VLOOKUP(_xlfn.CONCAT(C10,"-",$B$4,"-",$G$6),Colocações!$A:$G,7,FALSE),"0")</f>
        <v>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/>
      <c r="C11" s="4"/>
      <c r="D11" s="4"/>
      <c r="E11" s="4">
        <f t="shared" ref="E11:E12" si="0">SUM(F11:L11)-M11</f>
        <v>0</v>
      </c>
      <c r="F11" s="5" t="str">
        <f>IFERROR(VLOOKUP(_xlfn.CONCAT(C11,"-",$B$4,"-",$F$6),Colocações!$A:$G,7,FALSE),"0")</f>
        <v>0</v>
      </c>
      <c r="G11" s="5" t="str">
        <f>IFERROR(VLOOKUP(_xlfn.CONCAT(C11,"-",$B$4,"-",$G$6),Colocações!$A:$G,7,FALSE),"0")</f>
        <v>0</v>
      </c>
      <c r="H11" s="5" t="str">
        <f>IFERROR(VLOOKUP(_xlfn.CONCAT(C11,"-",$B$4,"-",$H$6),Colocações!$A:$G,7,FALSE),"0")</f>
        <v>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 t="shared" ref="M11:M12" si="1">MIN(F11:L11)-MIN(F11:L11)</f>
        <v>0</v>
      </c>
    </row>
    <row r="12" spans="2:13" x14ac:dyDescent="0.25">
      <c r="B12" s="2"/>
      <c r="C12" s="10"/>
      <c r="D12" s="10"/>
      <c r="E12" s="4">
        <f t="shared" si="0"/>
        <v>0</v>
      </c>
      <c r="F12" s="5" t="str">
        <f>IFERROR(VLOOKUP(_xlfn.CONCAT(C12,"-",$B$4,"-",$F$6),Colocações!$A:$G,7,FALSE),"0")</f>
        <v>0</v>
      </c>
      <c r="G12" s="5" t="str">
        <f>IFERROR(VLOOKUP(_xlfn.CONCAT(C12,"-",$B$4,"-",$G$6),Colocações!$A:$G,7,FALSE),"0")</f>
        <v>0</v>
      </c>
      <c r="H12" s="5" t="str">
        <f>IFERROR(VLOOKUP(_xlfn.CONCAT(C12,"-",$B$4,"-",$H$6),Colocações!$A:$G,7,FALSE),"0")</f>
        <v>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 t="shared" si="1"/>
        <v>0</v>
      </c>
    </row>
    <row r="13" spans="2:13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13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</sheetData>
  <mergeCells count="1">
    <mergeCell ref="B4:M4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363B9-68CF-4B5F-BDA3-686F9406AC1D}">
  <dimension ref="B1:M14"/>
  <sheetViews>
    <sheetView workbookViewId="0">
      <selection activeCell="H6" sqref="H6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0.140625" style="1" bestFit="1" customWidth="1"/>
    <col min="4" max="4" width="49.57031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8" t="s">
        <v>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22" t="s">
        <v>272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1" t="s">
        <v>22</v>
      </c>
      <c r="G6" s="20" t="s">
        <v>245</v>
      </c>
      <c r="H6" s="5" t="s">
        <v>283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246</v>
      </c>
      <c r="D7" s="4" t="s">
        <v>36</v>
      </c>
      <c r="E7" s="4">
        <f>SUM(F7:L7)-M7</f>
        <v>200</v>
      </c>
      <c r="F7" s="5" t="str">
        <f>IFERROR(VLOOKUP(_xlfn.CONCAT(C7,"-",$B$4,"-",$F$6),Colocações!$A:$G,7,FALSE),"0")</f>
        <v>0</v>
      </c>
      <c r="G7" s="5">
        <f>IFERROR(VLOOKUP(_xlfn.CONCAT(C7,"-",$B$4,"-",$G$6),Colocações!$A:$G,7,FALSE),"0")</f>
        <v>200</v>
      </c>
      <c r="H7" s="5" t="str">
        <f>IFERROR(VLOOKUP(_xlfn.CONCAT(C7,"-",$B$4,"-",$H$6),Colocações!$A:$G,7,FALSE),"0")</f>
        <v>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4" t="s">
        <v>243</v>
      </c>
      <c r="D8" s="4" t="s">
        <v>36</v>
      </c>
      <c r="E8" s="4">
        <f>SUM(F8:L8)-M8</f>
        <v>160</v>
      </c>
      <c r="F8" s="5" t="str">
        <f>IFERROR(VLOOKUP(_xlfn.CONCAT(C8,"-",$B$4,"-",$F$6),Colocações!$A:$G,7,FALSE),"0")</f>
        <v>0</v>
      </c>
      <c r="G8" s="5">
        <f>IFERROR(VLOOKUP(_xlfn.CONCAT(C8,"-",$B$4,"-",$G$6),Colocações!$A:$G,7,FALSE),"0")</f>
        <v>160</v>
      </c>
      <c r="H8" s="5" t="str">
        <f>IFERROR(VLOOKUP(_xlfn.CONCAT(C8,"-",$B$4,"-",$H$6),Colocações!$A:$G,7,FALSE),"0")</f>
        <v>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4" t="s">
        <v>35</v>
      </c>
      <c r="D9" s="4" t="s">
        <v>36</v>
      </c>
      <c r="E9" s="4">
        <f>SUM(F9:L9)-M9</f>
        <v>120</v>
      </c>
      <c r="F9" s="5" t="str">
        <f>IFERROR(VLOOKUP(_xlfn.CONCAT(C9,"-",$B$4,"-",$F$6),Colocações!$A:$G,7,FALSE),"0")</f>
        <v>0</v>
      </c>
      <c r="G9" s="5">
        <f>IFERROR(VLOOKUP(_xlfn.CONCAT(C9,"-",$B$4,"-",$G$6),Colocações!$A:$G,7,FALSE),"0")</f>
        <v>120</v>
      </c>
      <c r="H9" s="5" t="str">
        <f>IFERROR(VLOOKUP(_xlfn.CONCAT(C9,"-",$B$4,"-",$H$6),Colocações!$A:$G,7,FALSE),"0")</f>
        <v>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7</v>
      </c>
      <c r="C10" s="4" t="s">
        <v>68</v>
      </c>
      <c r="D10" s="4" t="s">
        <v>44</v>
      </c>
      <c r="E10" s="4">
        <f>SUM(F10:L10)-M10</f>
        <v>120</v>
      </c>
      <c r="F10" s="5" t="str">
        <f>IFERROR(VLOOKUP(_xlfn.CONCAT(C10,"-",$B$4,"-",$F$6),Colocações!$A:$G,7,FALSE),"0")</f>
        <v>0</v>
      </c>
      <c r="G10" s="5">
        <f>IFERROR(VLOOKUP(_xlfn.CONCAT(C10,"-",$B$4,"-",$G$6),Colocações!$A:$G,7,FALSE),"0")</f>
        <v>120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/>
      <c r="C11" s="4"/>
      <c r="D11" s="4"/>
      <c r="E11" s="4">
        <f t="shared" ref="E11:E12" si="0">SUM(F11:L11)-M11</f>
        <v>0</v>
      </c>
      <c r="F11" s="5" t="str">
        <f>IFERROR(VLOOKUP(_xlfn.CONCAT(C11,"-",$B$4,"-",$F$6),Colocações!$A:$G,7,FALSE),"0")</f>
        <v>0</v>
      </c>
      <c r="G11" s="5" t="str">
        <f>IFERROR(VLOOKUP(_xlfn.CONCAT(C11,"-",$B$4,"-",$G$6),Colocações!$A:$G,7,FALSE),"0")</f>
        <v>0</v>
      </c>
      <c r="H11" s="5" t="str">
        <f>IFERROR(VLOOKUP(_xlfn.CONCAT(C11,"-",$B$4,"-",$H$6),Colocações!$A:$G,7,FALSE),"0")</f>
        <v>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 t="shared" ref="M11:M12" si="1">MIN(F11:L11)-MIN(F11:L11)</f>
        <v>0</v>
      </c>
    </row>
    <row r="12" spans="2:13" x14ac:dyDescent="0.25">
      <c r="B12" s="2"/>
      <c r="C12" s="10"/>
      <c r="D12" s="10"/>
      <c r="E12" s="4">
        <f t="shared" si="0"/>
        <v>0</v>
      </c>
      <c r="F12" s="5" t="str">
        <f>IFERROR(VLOOKUP(_xlfn.CONCAT(C12,"-",$B$4,"-",$F$6),Colocações!$A:$G,7,FALSE),"0")</f>
        <v>0</v>
      </c>
      <c r="G12" s="5" t="str">
        <f>IFERROR(VLOOKUP(_xlfn.CONCAT(C12,"-",$B$4,"-",$G$6),Colocações!$A:$G,7,FALSE),"0")</f>
        <v>0</v>
      </c>
      <c r="H12" s="5" t="str">
        <f>IFERROR(VLOOKUP(_xlfn.CONCAT(C12,"-",$B$4,"-",$H$6),Colocações!$A:$G,7,FALSE),"0")</f>
        <v>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 t="shared" si="1"/>
        <v>0</v>
      </c>
    </row>
    <row r="13" spans="2:13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13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</sheetData>
  <mergeCells count="1">
    <mergeCell ref="B4:M4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M16"/>
  <sheetViews>
    <sheetView workbookViewId="0">
      <selection activeCell="B1" sqref="B1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4.42578125" style="1" bestFit="1" customWidth="1"/>
    <col min="4" max="4" width="31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8" t="s">
        <v>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22" t="s">
        <v>172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1" t="s">
        <v>22</v>
      </c>
      <c r="G6" s="20" t="s">
        <v>245</v>
      </c>
      <c r="H6" s="5" t="s">
        <v>283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58</v>
      </c>
      <c r="D7" s="4" t="s">
        <v>30</v>
      </c>
      <c r="E7" s="4">
        <f>SUM(F7:L7)-M7</f>
        <v>520</v>
      </c>
      <c r="F7" s="5">
        <f>IFERROR(VLOOKUP(_xlfn.CONCAT(C7,"-",$B$4,"-",$F$6),Colocações!$A:$G,7,FALSE),"0")</f>
        <v>160</v>
      </c>
      <c r="G7" s="5">
        <f>IFERROR(VLOOKUP(_xlfn.CONCAT(C7,"-",$B$4,"-",$G$6),Colocações!$A:$G,7,FALSE),"0")</f>
        <v>160</v>
      </c>
      <c r="H7" s="5">
        <f>IFERROR(VLOOKUP(_xlfn.CONCAT(C7,"-",$B$4,"-",$H$6),Colocações!$A:$G,7,FALSE),"0")</f>
        <v>200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4" t="s">
        <v>38</v>
      </c>
      <c r="D8" s="4" t="s">
        <v>36</v>
      </c>
      <c r="E8" s="4">
        <f>SUM(F8:L8)-M8</f>
        <v>400</v>
      </c>
      <c r="F8" s="5">
        <f>IFERROR(VLOOKUP(_xlfn.CONCAT(C8,"-",$B$4,"-",$F$6),Colocações!$A:$G,7,FALSE),"0")</f>
        <v>200</v>
      </c>
      <c r="G8" s="5">
        <f>IFERROR(VLOOKUP(_xlfn.CONCAT(C8,"-",$B$4,"-",$G$6),Colocações!$A:$G,7,FALSE),"0")</f>
        <v>200</v>
      </c>
      <c r="H8" s="5" t="str">
        <f>IFERROR(VLOOKUP(_xlfn.CONCAT(C8,"-",$B$4,"-",$H$6),Colocações!$A:$G,7,FALSE),"0")</f>
        <v>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4" t="s">
        <v>62</v>
      </c>
      <c r="D9" s="4" t="s">
        <v>30</v>
      </c>
      <c r="E9" s="4">
        <f>SUM(F9:L9)-M9</f>
        <v>400</v>
      </c>
      <c r="F9" s="5">
        <f>IFERROR(VLOOKUP(_xlfn.CONCAT(C9,"-",$B$4,"-",$F$6),Colocações!$A:$G,7,FALSE),"0")</f>
        <v>120</v>
      </c>
      <c r="G9" s="5">
        <f>IFERROR(VLOOKUP(_xlfn.CONCAT(C9,"-",$B$4,"-",$G$6),Colocações!$A:$G,7,FALSE),"0")</f>
        <v>120</v>
      </c>
      <c r="H9" s="5">
        <f>IFERROR(VLOOKUP(_xlfn.CONCAT(C9,"-",$B$4,"-",$H$6),Colocações!$A:$G,7,FALSE),"0")</f>
        <v>160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275</v>
      </c>
      <c r="C10" s="4" t="s">
        <v>65</v>
      </c>
      <c r="D10" s="4" t="s">
        <v>30</v>
      </c>
      <c r="E10" s="4">
        <f>SUM(F10:L10)-M10</f>
        <v>360</v>
      </c>
      <c r="F10" s="5">
        <f>IFERROR(VLOOKUP(_xlfn.CONCAT(C10,"-",$B$4,"-",$F$6),Colocações!$A:$G,7,FALSE),"0")</f>
        <v>120</v>
      </c>
      <c r="G10" s="5">
        <f>IFERROR(VLOOKUP(_xlfn.CONCAT(C10,"-",$B$4,"-",$G$6),Colocações!$A:$G,7,FALSE),"0")</f>
        <v>120</v>
      </c>
      <c r="H10" s="5">
        <f>IFERROR(VLOOKUP(_xlfn.CONCAT(C10,"-",$B$4,"-",$H$6),Colocações!$A:$G,7,FALSE),"0")</f>
        <v>120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 t="s">
        <v>8</v>
      </c>
      <c r="C11" s="4" t="s">
        <v>66</v>
      </c>
      <c r="D11" s="4" t="s">
        <v>30</v>
      </c>
      <c r="E11" s="4">
        <f>SUM(F11:L11)-M11</f>
        <v>180</v>
      </c>
      <c r="F11" s="5">
        <f>IFERROR(VLOOKUP(_xlfn.CONCAT(C11,"-",$B$4,"-",$F$6),Colocações!$A:$G,7,FALSE),"0")</f>
        <v>60</v>
      </c>
      <c r="G11" s="5" t="str">
        <f>IFERROR(VLOOKUP(_xlfn.CONCAT(C11,"-",$B$4,"-",$G$6),Colocações!$A:$G,7,FALSE),"0")</f>
        <v>0</v>
      </c>
      <c r="H11" s="5">
        <f>IFERROR(VLOOKUP(_xlfn.CONCAT(C11,"-",$B$4,"-",$H$6),Colocações!$A:$G,7,FALSE),"0")</f>
        <v>120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>MIN(F11:L11)-MIN(F11:L11)</f>
        <v>0</v>
      </c>
    </row>
    <row r="12" spans="2:13" x14ac:dyDescent="0.25">
      <c r="B12" s="2" t="s">
        <v>276</v>
      </c>
      <c r="C12" s="4" t="s">
        <v>35</v>
      </c>
      <c r="D12" s="4" t="s">
        <v>36</v>
      </c>
      <c r="E12" s="4">
        <f>SUM(F12:L12)-M12</f>
        <v>60</v>
      </c>
      <c r="F12" s="5">
        <f>IFERROR(VLOOKUP(_xlfn.CONCAT(C12,"-",$B$4,"-",$F$6),Colocações!$A:$G,7,FALSE),"0")</f>
        <v>60</v>
      </c>
      <c r="G12" s="5" t="str">
        <f>IFERROR(VLOOKUP(_xlfn.CONCAT(C12,"-",$B$4,"-",$G$6),Colocações!$A:$G,7,FALSE),"0")</f>
        <v>0</v>
      </c>
      <c r="H12" s="5" t="str">
        <f>IFERROR(VLOOKUP(_xlfn.CONCAT(C12,"-",$B$4,"-",$H$6),Colocações!$A:$G,7,FALSE),"0")</f>
        <v>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>MIN(F12:L12)-MIN(F12:L12)</f>
        <v>0</v>
      </c>
    </row>
    <row r="13" spans="2:13" x14ac:dyDescent="0.25">
      <c r="B13" s="2"/>
      <c r="C13"/>
      <c r="D13"/>
      <c r="E13" s="2"/>
      <c r="F13" s="2"/>
      <c r="G13" s="2"/>
      <c r="H13" s="2"/>
      <c r="I13" s="2"/>
      <c r="J13" s="2"/>
      <c r="K13" s="2"/>
      <c r="L13" s="2"/>
    </row>
    <row r="14" spans="2:13" x14ac:dyDescent="0.25">
      <c r="B14" s="2"/>
      <c r="C14"/>
      <c r="D14"/>
      <c r="E14" s="2"/>
      <c r="F14" s="2"/>
      <c r="G14" s="2"/>
      <c r="H14" s="2"/>
      <c r="I14" s="2"/>
      <c r="J14" s="2"/>
      <c r="K14" s="2"/>
      <c r="L14" s="2"/>
    </row>
    <row r="15" spans="2:13" x14ac:dyDescent="0.25">
      <c r="C15"/>
      <c r="D15"/>
    </row>
    <row r="16" spans="2:13" x14ac:dyDescent="0.25">
      <c r="C16"/>
      <c r="D16"/>
    </row>
  </sheetData>
  <sortState xmlns:xlrd2="http://schemas.microsoft.com/office/spreadsheetml/2017/richdata2" ref="B7:M12">
    <sortCondition descending="1" ref="E7:E12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M14"/>
  <sheetViews>
    <sheetView workbookViewId="0">
      <selection activeCell="B1" sqref="B1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27.140625" style="1" bestFit="1" customWidth="1"/>
    <col min="4" max="4" width="36.1406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8" t="s">
        <v>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22" t="s">
        <v>177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1" t="s">
        <v>22</v>
      </c>
      <c r="G6" s="20" t="s">
        <v>245</v>
      </c>
      <c r="H6" s="5" t="s">
        <v>283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37</v>
      </c>
      <c r="D7" s="4" t="s">
        <v>20</v>
      </c>
      <c r="E7" s="4">
        <f>SUM(F7:L7)-M7</f>
        <v>600</v>
      </c>
      <c r="F7" s="5">
        <f>IFERROR(VLOOKUP(_xlfn.CONCAT(C7,"-",$B$4,"-",$F$6),Colocações!$A:$G,7,FALSE),"0")</f>
        <v>200</v>
      </c>
      <c r="G7" s="5">
        <f>IFERROR(VLOOKUP(_xlfn.CONCAT(C7,"-",$B$4,"-",$G$6),Colocações!$A:$G,7,FALSE),"0")</f>
        <v>200</v>
      </c>
      <c r="H7" s="5">
        <f>IFERROR(VLOOKUP(_xlfn.CONCAT(C7,"-",$B$4,"-",$H$6),Colocações!$A:$G,7,FALSE),"0")</f>
        <v>200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4" t="s">
        <v>63</v>
      </c>
      <c r="D8" s="4" t="s">
        <v>20</v>
      </c>
      <c r="E8" s="4">
        <f>SUM(F8:L8)-M8</f>
        <v>480</v>
      </c>
      <c r="F8" s="5">
        <f>IFERROR(VLOOKUP(_xlfn.CONCAT(C8,"-",$B$4,"-",$F$6),Colocações!$A:$G,7,FALSE),"0")</f>
        <v>160</v>
      </c>
      <c r="G8" s="5">
        <f>IFERROR(VLOOKUP(_xlfn.CONCAT(C8,"-",$B$4,"-",$G$6),Colocações!$A:$G,7,FALSE),"0")</f>
        <v>160</v>
      </c>
      <c r="H8" s="5">
        <f>IFERROR(VLOOKUP(_xlfn.CONCAT(C8,"-",$B$4,"-",$H$6),Colocações!$A:$G,7,FALSE),"0")</f>
        <v>160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4" t="s">
        <v>70</v>
      </c>
      <c r="D9" s="4" t="s">
        <v>20</v>
      </c>
      <c r="E9" s="4">
        <f>SUM(F9:L9)-M9</f>
        <v>360</v>
      </c>
      <c r="F9" s="5">
        <f>IFERROR(VLOOKUP(_xlfn.CONCAT(C9,"-",$B$4,"-",$F$6),Colocações!$A:$G,7,FALSE),"0")</f>
        <v>120</v>
      </c>
      <c r="G9" s="5">
        <f>IFERROR(VLOOKUP(_xlfn.CONCAT(C9,"-",$B$4,"-",$G$6),Colocações!$A:$G,7,FALSE),"0")</f>
        <v>120</v>
      </c>
      <c r="H9" s="5">
        <f>IFERROR(VLOOKUP(_xlfn.CONCAT(C9,"-",$B$4,"-",$H$6),Colocações!$A:$G,7,FALSE),"0")</f>
        <v>120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275</v>
      </c>
      <c r="C10" s="4" t="s">
        <v>67</v>
      </c>
      <c r="D10" s="4" t="s">
        <v>30</v>
      </c>
      <c r="E10" s="4">
        <f>SUM(F10:L10)-M10</f>
        <v>240</v>
      </c>
      <c r="F10" s="5">
        <f>IFERROR(VLOOKUP(_xlfn.CONCAT(C10,"-",$B$4,"-",$F$6),Colocações!$A:$G,7,FALSE),"0")</f>
        <v>120</v>
      </c>
      <c r="G10" s="5">
        <f>IFERROR(VLOOKUP(_xlfn.CONCAT(C10,"-",$B$4,"-",$G$6),Colocações!$A:$G,7,FALSE),"0")</f>
        <v>120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 t="s">
        <v>8</v>
      </c>
      <c r="C11" s="28" t="s">
        <v>303</v>
      </c>
      <c r="D11" s="28" t="s">
        <v>20</v>
      </c>
      <c r="E11" s="4">
        <f>SUM(F11:L11)-M11</f>
        <v>120</v>
      </c>
      <c r="F11" s="5" t="str">
        <f>IFERROR(VLOOKUP(_xlfn.CONCAT(C11,"-",$B$4,"-",$F$6),Colocações!$A:$G,7,FALSE),"0")</f>
        <v>0</v>
      </c>
      <c r="G11" s="5" t="str">
        <f>IFERROR(VLOOKUP(_xlfn.CONCAT(C11,"-",$B$4,"-",$G$6),Colocações!$A:$G,7,FALSE),"0")</f>
        <v>0</v>
      </c>
      <c r="H11" s="5">
        <f>IFERROR(VLOOKUP(_xlfn.CONCAT(C11,"-",$B$4,"-",$H$6),Colocações!$A:$G,7,FALSE),"0")</f>
        <v>120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>MIN(F11:L11)-MIN(F11:L11)</f>
        <v>0</v>
      </c>
    </row>
    <row r="12" spans="2:13" x14ac:dyDescent="0.25">
      <c r="B12" s="2"/>
      <c r="C12"/>
      <c r="D12"/>
      <c r="E12" s="4">
        <f>SUM(F12:L12)-M12</f>
        <v>0</v>
      </c>
      <c r="F12" s="5" t="str">
        <f>IFERROR(VLOOKUP(_xlfn.CONCAT(C12,"-",$B$4,"-",$F$6),Colocações!$A:$G,7,FALSE),"0")</f>
        <v>0</v>
      </c>
      <c r="G12" s="5" t="str">
        <f>IFERROR(VLOOKUP(_xlfn.CONCAT(C12,"-",$B$4,"-",$G$6),Colocações!$A:$G,7,FALSE),"0")</f>
        <v>0</v>
      </c>
      <c r="H12" s="5" t="str">
        <f>IFERROR(VLOOKUP(_xlfn.CONCAT(C12,"-",$B$4,"-",$H$6),Colocações!$A:$G,7,FALSE),"0")</f>
        <v>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>MIN(F12:L12)-MIN(F12:L12)</f>
        <v>0</v>
      </c>
    </row>
    <row r="13" spans="2:13" x14ac:dyDescent="0.25">
      <c r="B13" s="2"/>
      <c r="C13"/>
      <c r="D13"/>
      <c r="E13" s="2"/>
      <c r="F13" s="2"/>
      <c r="G13" s="2"/>
      <c r="H13" s="2"/>
      <c r="I13" s="2"/>
      <c r="J13" s="2"/>
      <c r="K13" s="2"/>
      <c r="L13" s="2"/>
    </row>
    <row r="14" spans="2:13" x14ac:dyDescent="0.25">
      <c r="B14" s="2"/>
      <c r="C14"/>
      <c r="D14"/>
      <c r="E14" s="2"/>
      <c r="F14" s="2"/>
      <c r="G14" s="2"/>
      <c r="H14" s="2"/>
      <c r="I14" s="2"/>
      <c r="J14" s="2"/>
      <c r="K14" s="2"/>
      <c r="L14" s="2"/>
    </row>
  </sheetData>
  <sortState xmlns:xlrd2="http://schemas.microsoft.com/office/spreadsheetml/2017/richdata2" ref="B7:M12">
    <sortCondition descending="1" ref="E7:E12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31</vt:i4>
      </vt:variant>
    </vt:vector>
  </HeadingPairs>
  <TitlesOfParts>
    <vt:vector size="31" baseType="lpstr">
      <vt:lpstr>Base</vt:lpstr>
      <vt:lpstr>Colocações</vt:lpstr>
      <vt:lpstr>SUB-11_Feminino</vt:lpstr>
      <vt:lpstr>SUB-13_Feminino</vt:lpstr>
      <vt:lpstr>SUB-15_Feminino</vt:lpstr>
      <vt:lpstr>SUB-19_Feminino</vt:lpstr>
      <vt:lpstr>SUB-21_Feminino</vt:lpstr>
      <vt:lpstr>Adulto_Feminino</vt:lpstr>
      <vt:lpstr>Lady-30_Feminino</vt:lpstr>
      <vt:lpstr>Veterano-50_Feminino</vt:lpstr>
      <vt:lpstr>Absoluto-A_Feminino</vt:lpstr>
      <vt:lpstr>Absoluto-B_Feminino</vt:lpstr>
      <vt:lpstr>Absoluto-C_Feminino</vt:lpstr>
      <vt:lpstr>Absoluto-D_Feminino</vt:lpstr>
      <vt:lpstr>SUB-09_Masculino</vt:lpstr>
      <vt:lpstr>SUB-11_Masculino</vt:lpstr>
      <vt:lpstr>SUB-13_Masculino</vt:lpstr>
      <vt:lpstr>SUB-15_Masculino</vt:lpstr>
      <vt:lpstr>SUB-19_Masculino</vt:lpstr>
      <vt:lpstr>SUB-21_Masculino</vt:lpstr>
      <vt:lpstr>Adulto_Masculino</vt:lpstr>
      <vt:lpstr>Senior-30</vt:lpstr>
      <vt:lpstr>Veterano-40_Masculino</vt:lpstr>
      <vt:lpstr>Veterano-50_Masculino</vt:lpstr>
      <vt:lpstr>Veterano-60_Masculino</vt:lpstr>
      <vt:lpstr>Veterano-70_Masculino</vt:lpstr>
      <vt:lpstr>Absoluto-B_Masculino</vt:lpstr>
      <vt:lpstr>Absoluto-C_Masculino</vt:lpstr>
      <vt:lpstr>Absoluto-D_Masculino</vt:lpstr>
      <vt:lpstr>Absoluto-E_Masculino</vt:lpstr>
      <vt:lpstr>Absoluto-F_Masculino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Bandeira</dc:creator>
  <cp:lastModifiedBy>User</cp:lastModifiedBy>
  <dcterms:created xsi:type="dcterms:W3CDTF">2024-08-17T21:38:11Z</dcterms:created>
  <dcterms:modified xsi:type="dcterms:W3CDTF">2025-06-11T21:39:09Z</dcterms:modified>
</cp:coreProperties>
</file>