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Personal\Federação\2024\"/>
    </mc:Choice>
  </mc:AlternateContent>
  <xr:revisionPtr revIDLastSave="0" documentId="13_ncr:1_{9E058BB3-4262-4276-B22A-9DC171FC1C2A}" xr6:coauthVersionLast="47" xr6:coauthVersionMax="47" xr10:uidLastSave="{00000000-0000-0000-0000-000000000000}"/>
  <bookViews>
    <workbookView xWindow="-120" yWindow="-120" windowWidth="20730" windowHeight="11160" tabRatio="890" firstSheet="25" activeTab="25" xr2:uid="{00000000-000D-0000-FFFF-FFFF00000000}"/>
  </bookViews>
  <sheets>
    <sheet name="SUB-11_Feminino" sheetId="1" r:id="rId1"/>
    <sheet name="SUB-13_Feminino" sheetId="2" r:id="rId2"/>
    <sheet name="SUB-15_Feminino" sheetId="19" r:id="rId3"/>
    <sheet name="SUB-19_Feminino" sheetId="3" r:id="rId4"/>
    <sheet name="SUB-21_Feminino" sheetId="4" r:id="rId5"/>
    <sheet name="Absoluto_A_Feminino" sheetId="5" r:id="rId6"/>
    <sheet name="Absoluto_B_Feminino" sheetId="31" r:id="rId7"/>
    <sheet name="LADY" sheetId="21" r:id="rId8"/>
    <sheet name="Veterano_40_Feminino" sheetId="20" r:id="rId9"/>
    <sheet name="SUB-9_Masculino" sheetId="6" r:id="rId10"/>
    <sheet name="SUB-11_Masculino" sheetId="7" r:id="rId11"/>
    <sheet name="SUB-13_Masculino" sheetId="8" r:id="rId12"/>
    <sheet name="SUB-15_Masculino" sheetId="9" r:id="rId13"/>
    <sheet name="SUB-19_Masculino" sheetId="10" r:id="rId14"/>
    <sheet name="SUB-21_Masculino" sheetId="11" r:id="rId15"/>
    <sheet name="Absoluto_B_Masculino" sheetId="29" r:id="rId16"/>
    <sheet name="Absoluto_C_Masculino" sheetId="12" r:id="rId17"/>
    <sheet name="Absoluto_D_Masculino" sheetId="22" r:id="rId18"/>
    <sheet name="Absoluto_E_Masculino" sheetId="23" r:id="rId19"/>
    <sheet name="Absoluto_F_Masculino" sheetId="13" r:id="rId20"/>
    <sheet name="Adulto_Masculino" sheetId="30" r:id="rId21"/>
    <sheet name="Sênior_30" sheetId="14" r:id="rId22"/>
    <sheet name="Sênior_35" sheetId="24" r:id="rId23"/>
    <sheet name="Veterano_40_Masculino" sheetId="15" r:id="rId24"/>
    <sheet name="Veterano_45_Masculino" sheetId="25" r:id="rId25"/>
    <sheet name="Veterano_50_Masculino" sheetId="26" r:id="rId26"/>
    <sheet name="Veterano_55_Masculino" sheetId="16" r:id="rId27"/>
    <sheet name="Veterano_60_Masculino" sheetId="17" r:id="rId28"/>
    <sheet name="Veterano_65_Masculino" sheetId="27" r:id="rId29"/>
    <sheet name="Veterano_70_Masculino" sheetId="18" r:id="rId30"/>
    <sheet name="Veterano_75_Masculino" sheetId="28" r:id="rId3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6" i="17" l="1"/>
  <c r="O16" i="17"/>
  <c r="O15" i="17"/>
  <c r="E15" i="17"/>
  <c r="O9" i="26"/>
  <c r="E9" i="26" s="1"/>
  <c r="O10" i="26"/>
  <c r="E10" i="26" s="1"/>
  <c r="O12" i="14"/>
  <c r="E12" i="14" s="1"/>
  <c r="O8" i="14"/>
  <c r="E8" i="14" s="1"/>
  <c r="O13" i="30"/>
  <c r="E13" i="30" s="1"/>
  <c r="O12" i="30"/>
  <c r="E12" i="30" s="1"/>
  <c r="O9" i="30"/>
  <c r="E9" i="30" s="1"/>
  <c r="O54" i="13"/>
  <c r="E54" i="13" s="1"/>
  <c r="O53" i="13"/>
  <c r="E53" i="13" s="1"/>
  <c r="O44" i="13"/>
  <c r="E44" i="13" s="1"/>
  <c r="O12" i="13"/>
  <c r="E12" i="13" s="1"/>
  <c r="O9" i="13"/>
  <c r="E9" i="13" s="1"/>
  <c r="O22" i="23"/>
  <c r="E22" i="23" s="1"/>
  <c r="O12" i="23"/>
  <c r="E12" i="23" s="1"/>
  <c r="O11" i="22"/>
  <c r="E11" i="22" s="1"/>
  <c r="O17" i="22"/>
  <c r="E17" i="22" s="1"/>
  <c r="O10" i="22"/>
  <c r="E10" i="22" s="1"/>
  <c r="O22" i="9"/>
  <c r="E22" i="9" s="1"/>
  <c r="O11" i="21"/>
  <c r="E11" i="21" s="1"/>
  <c r="O9" i="21"/>
  <c r="E9" i="21" s="1"/>
  <c r="O13" i="5"/>
  <c r="E13" i="5" s="1"/>
  <c r="O12" i="5"/>
  <c r="E12" i="5" s="1"/>
  <c r="O9" i="5"/>
  <c r="E9" i="5" s="1"/>
  <c r="O9" i="3"/>
  <c r="E9" i="3" s="1"/>
  <c r="O10" i="20"/>
  <c r="E10" i="20" s="1"/>
  <c r="O11" i="20"/>
  <c r="E11" i="20" s="1"/>
  <c r="O9" i="19"/>
  <c r="E9" i="19" s="1"/>
  <c r="O11" i="19"/>
  <c r="E11" i="19" s="1"/>
  <c r="O12" i="31"/>
  <c r="E12" i="31" s="1"/>
  <c r="O11" i="31"/>
  <c r="E11" i="31" s="1"/>
  <c r="O10" i="31"/>
  <c r="E10" i="31" s="1"/>
  <c r="O9" i="31"/>
  <c r="E9" i="31" s="1"/>
  <c r="O8" i="31"/>
  <c r="E8" i="31" s="1"/>
  <c r="O7" i="31"/>
  <c r="E7" i="31" s="1"/>
  <c r="O8" i="13"/>
  <c r="E8" i="13" s="1"/>
  <c r="O10" i="13"/>
  <c r="O11" i="13"/>
  <c r="O13" i="13"/>
  <c r="O14" i="13"/>
  <c r="O25" i="13"/>
  <c r="E25" i="13" s="1"/>
  <c r="O37" i="13"/>
  <c r="E37" i="13" s="1"/>
  <c r="O15" i="13"/>
  <c r="O16" i="13"/>
  <c r="O17" i="13"/>
  <c r="O18" i="13"/>
  <c r="O19" i="13"/>
  <c r="O20" i="13"/>
  <c r="O21" i="13"/>
  <c r="O22" i="13"/>
  <c r="O23" i="13"/>
  <c r="O24" i="13"/>
  <c r="O38" i="13"/>
  <c r="O26" i="13"/>
  <c r="O27" i="13"/>
  <c r="O28" i="13"/>
  <c r="O29" i="13"/>
  <c r="O30" i="13"/>
  <c r="O31" i="13"/>
  <c r="O32" i="13"/>
  <c r="O33" i="13"/>
  <c r="O34" i="13"/>
  <c r="O35" i="13"/>
  <c r="O36" i="13"/>
  <c r="O45" i="13"/>
  <c r="O46" i="13"/>
  <c r="O39" i="13"/>
  <c r="O40" i="13"/>
  <c r="O41" i="13"/>
  <c r="O42" i="13"/>
  <c r="O43" i="13"/>
  <c r="O47" i="13"/>
  <c r="O48" i="13"/>
  <c r="O49" i="13"/>
  <c r="O50" i="13"/>
  <c r="E50" i="13" s="1"/>
  <c r="O51" i="13"/>
  <c r="E51" i="13" s="1"/>
  <c r="O52" i="13"/>
  <c r="E52" i="13" s="1"/>
  <c r="O11" i="17"/>
  <c r="O12" i="17"/>
  <c r="E12" i="17" s="1"/>
  <c r="O9" i="17"/>
  <c r="E9" i="17" s="1"/>
  <c r="O10" i="17"/>
  <c r="E10" i="17" s="1"/>
  <c r="E11" i="17"/>
  <c r="O13" i="26"/>
  <c r="E13" i="26" s="1"/>
  <c r="O15" i="26"/>
  <c r="E15" i="26" s="1"/>
  <c r="O9" i="15"/>
  <c r="E9" i="15" s="1"/>
  <c r="O11" i="15"/>
  <c r="E11" i="15" s="1"/>
  <c r="O14" i="15"/>
  <c r="E14" i="15" s="1"/>
  <c r="O10" i="15"/>
  <c r="E10" i="15" s="1"/>
  <c r="O15" i="15"/>
  <c r="E15" i="15" s="1"/>
  <c r="O16" i="30"/>
  <c r="E16" i="30" s="1"/>
  <c r="O15" i="30"/>
  <c r="E15" i="30" s="1"/>
  <c r="O14" i="30"/>
  <c r="E14" i="30" s="1"/>
  <c r="O11" i="30"/>
  <c r="E11" i="30" s="1"/>
  <c r="O10" i="30"/>
  <c r="E10" i="30" s="1"/>
  <c r="O7" i="30"/>
  <c r="E7" i="30" s="1"/>
  <c r="O8" i="30"/>
  <c r="E8" i="30" s="1"/>
  <c r="O15" i="23"/>
  <c r="E15" i="23" s="1"/>
  <c r="O16" i="23"/>
  <c r="E16" i="23" s="1"/>
  <c r="O17" i="23"/>
  <c r="E17" i="23" s="1"/>
  <c r="O18" i="23"/>
  <c r="E18" i="23" s="1"/>
  <c r="O19" i="23"/>
  <c r="E19" i="23" s="1"/>
  <c r="O20" i="23"/>
  <c r="E20" i="23" s="1"/>
  <c r="E12" i="11"/>
  <c r="E11" i="11"/>
  <c r="E20" i="11"/>
  <c r="E13" i="11"/>
  <c r="E14" i="11"/>
  <c r="E15" i="11"/>
  <c r="E16" i="11"/>
  <c r="E17" i="11"/>
  <c r="E18" i="11"/>
  <c r="E9" i="11"/>
  <c r="E19" i="11"/>
  <c r="O12" i="11"/>
  <c r="O11" i="11"/>
  <c r="O20" i="11"/>
  <c r="O13" i="11"/>
  <c r="O14" i="11"/>
  <c r="O15" i="11"/>
  <c r="O16" i="11"/>
  <c r="O17" i="11"/>
  <c r="O18" i="11"/>
  <c r="O9" i="11"/>
  <c r="O19" i="11"/>
  <c r="O20" i="9"/>
  <c r="O16" i="9"/>
  <c r="E16" i="9" s="1"/>
  <c r="E9" i="7"/>
  <c r="E23" i="7"/>
  <c r="E14" i="6"/>
  <c r="O8" i="8"/>
  <c r="E8" i="8" s="1"/>
  <c r="O10" i="24"/>
  <c r="E10" i="24" s="1"/>
  <c r="O11" i="24"/>
  <c r="E11" i="24" s="1"/>
  <c r="O12" i="24"/>
  <c r="E12" i="24" s="1"/>
  <c r="O13" i="24"/>
  <c r="E13" i="24" s="1"/>
  <c r="O14" i="24"/>
  <c r="E14" i="24" s="1"/>
  <c r="O15" i="24"/>
  <c r="E15" i="24" s="1"/>
  <c r="O16" i="24"/>
  <c r="E16" i="24" s="1"/>
  <c r="O17" i="24"/>
  <c r="E17" i="24" s="1"/>
  <c r="O18" i="24"/>
  <c r="E18" i="24" s="1"/>
  <c r="O19" i="24"/>
  <c r="E19" i="24" s="1"/>
  <c r="O20" i="24"/>
  <c r="E20" i="24" s="1"/>
  <c r="O21" i="24"/>
  <c r="E21" i="24" s="1"/>
  <c r="O22" i="24"/>
  <c r="E22" i="24" s="1"/>
  <c r="O23" i="24"/>
  <c r="E23" i="24" s="1"/>
  <c r="O24" i="24"/>
  <c r="E24" i="24" s="1"/>
  <c r="O10" i="28"/>
  <c r="E10" i="28" s="1"/>
  <c r="O11" i="28"/>
  <c r="E11" i="28" s="1"/>
  <c r="O12" i="28"/>
  <c r="E12" i="28" s="1"/>
  <c r="O13" i="28"/>
  <c r="E13" i="28" s="1"/>
  <c r="O14" i="28"/>
  <c r="E14" i="28" s="1"/>
  <c r="O7" i="27"/>
  <c r="O8" i="27"/>
  <c r="O9" i="27"/>
  <c r="O10" i="27"/>
  <c r="E10" i="27" s="1"/>
  <c r="O11" i="27"/>
  <c r="O12" i="27"/>
  <c r="O13" i="27"/>
  <c r="E7" i="27"/>
  <c r="E8" i="27"/>
  <c r="E9" i="27"/>
  <c r="E11" i="27"/>
  <c r="O10" i="2"/>
  <c r="E10" i="2" s="1"/>
  <c r="O11" i="2"/>
  <c r="E11" i="2" s="1"/>
  <c r="O12" i="2"/>
  <c r="E12" i="2" s="1"/>
  <c r="O13" i="2"/>
  <c r="E13" i="2" s="1"/>
  <c r="O14" i="2"/>
  <c r="E14" i="2" s="1"/>
  <c r="O10" i="4"/>
  <c r="E10" i="4" s="1"/>
  <c r="O11" i="4"/>
  <c r="E11" i="4" s="1"/>
  <c r="O12" i="4"/>
  <c r="E12" i="4" s="1"/>
  <c r="O13" i="4"/>
  <c r="E13" i="4" s="1"/>
  <c r="O14" i="4"/>
  <c r="E14" i="4" s="1"/>
  <c r="E47" i="13" l="1"/>
  <c r="O7" i="13"/>
  <c r="E7" i="13" s="1"/>
  <c r="E10" i="13"/>
  <c r="E48" i="13"/>
  <c r="E14" i="13"/>
  <c r="E8" i="11"/>
  <c r="O8" i="11"/>
  <c r="E10" i="11"/>
  <c r="O10" i="11"/>
  <c r="E7" i="11"/>
  <c r="O7" i="11"/>
  <c r="O11" i="10"/>
  <c r="E11" i="10" s="1"/>
  <c r="F11" i="7"/>
  <c r="F12" i="7"/>
  <c r="F13" i="7"/>
  <c r="F14" i="7"/>
  <c r="F15" i="7"/>
  <c r="F16" i="7"/>
  <c r="F17" i="7"/>
  <c r="F18" i="7"/>
  <c r="F19" i="7"/>
  <c r="F20" i="7"/>
  <c r="F21" i="7"/>
  <c r="O22" i="7"/>
  <c r="E22" i="7" s="1"/>
  <c r="O8" i="6" l="1"/>
  <c r="E8" i="6" s="1"/>
  <c r="O9" i="6"/>
  <c r="E9" i="6" s="1"/>
  <c r="O8" i="4"/>
  <c r="O9" i="4"/>
  <c r="O7" i="4"/>
  <c r="O7" i="2"/>
  <c r="O8" i="2"/>
  <c r="O9" i="2"/>
  <c r="O9" i="28"/>
  <c r="O8" i="28"/>
  <c r="O7" i="28"/>
  <c r="E7" i="28" s="1"/>
  <c r="O7" i="18"/>
  <c r="O14" i="27"/>
  <c r="O8" i="15"/>
  <c r="O12" i="15"/>
  <c r="O13" i="15"/>
  <c r="O7" i="15"/>
  <c r="O8" i="24"/>
  <c r="O9" i="24"/>
  <c r="O7" i="24"/>
  <c r="O15" i="14"/>
  <c r="O16" i="14"/>
  <c r="O17" i="14"/>
  <c r="O18" i="14"/>
  <c r="O11" i="14"/>
  <c r="O13" i="14"/>
  <c r="O19" i="14"/>
  <c r="O14" i="14"/>
  <c r="O20" i="14"/>
  <c r="O21" i="14"/>
  <c r="O21" i="23"/>
  <c r="O10" i="23"/>
  <c r="O13" i="23"/>
  <c r="O14" i="23"/>
  <c r="O8" i="23"/>
  <c r="O7" i="23"/>
  <c r="O11" i="23"/>
  <c r="O9" i="23"/>
  <c r="O14" i="22"/>
  <c r="O16" i="22"/>
  <c r="O13" i="22"/>
  <c r="O15" i="22"/>
  <c r="O9" i="22"/>
  <c r="O12" i="22"/>
  <c r="O7" i="22"/>
  <c r="O8" i="22"/>
  <c r="O17" i="12"/>
  <c r="O18" i="12"/>
  <c r="O19" i="12"/>
  <c r="O7" i="12"/>
  <c r="O8" i="12"/>
  <c r="O15" i="12"/>
  <c r="O10" i="12"/>
  <c r="O9" i="12"/>
  <c r="O20" i="12"/>
  <c r="O21" i="12"/>
  <c r="O22" i="12"/>
  <c r="O23" i="12"/>
  <c r="O24" i="12"/>
  <c r="O25" i="12"/>
  <c r="O16" i="12"/>
  <c r="O14" i="12"/>
  <c r="O13" i="12"/>
  <c r="O12" i="12"/>
  <c r="O11" i="12"/>
  <c r="O12" i="29"/>
  <c r="O13" i="29"/>
  <c r="O14" i="29"/>
  <c r="O11" i="29"/>
  <c r="O10" i="29"/>
  <c r="O9" i="29"/>
  <c r="O8" i="29"/>
  <c r="O7" i="29"/>
  <c r="O12" i="10"/>
  <c r="O18" i="10"/>
  <c r="O14" i="10"/>
  <c r="O19" i="10"/>
  <c r="O16" i="10"/>
  <c r="O15" i="10"/>
  <c r="O9" i="10"/>
  <c r="O17" i="10"/>
  <c r="O13" i="10"/>
  <c r="O8" i="10"/>
  <c r="O7" i="10"/>
  <c r="O10" i="10"/>
  <c r="O19" i="9"/>
  <c r="O17" i="9"/>
  <c r="O18" i="9"/>
  <c r="O21" i="9"/>
  <c r="O15" i="9"/>
  <c r="O14" i="9"/>
  <c r="O9" i="9"/>
  <c r="O11" i="9"/>
  <c r="O12" i="9"/>
  <c r="O8" i="9"/>
  <c r="O13" i="9"/>
  <c r="O10" i="9"/>
  <c r="O7" i="9"/>
  <c r="O14" i="8"/>
  <c r="O15" i="8"/>
  <c r="O16" i="8"/>
  <c r="O13" i="8"/>
  <c r="O7" i="8"/>
  <c r="O9" i="8"/>
  <c r="O12" i="8"/>
  <c r="O11" i="8"/>
  <c r="O10" i="8"/>
  <c r="O13" i="7"/>
  <c r="O14" i="7"/>
  <c r="O15" i="7"/>
  <c r="O16" i="7"/>
  <c r="O17" i="7"/>
  <c r="O18" i="7"/>
  <c r="O19" i="7"/>
  <c r="O20" i="7"/>
  <c r="O21" i="7"/>
  <c r="O12" i="7"/>
  <c r="O11" i="7"/>
  <c r="O8" i="7"/>
  <c r="O7" i="7"/>
  <c r="O10" i="7"/>
  <c r="O12" i="6"/>
  <c r="E12" i="6" s="1"/>
  <c r="O13" i="6"/>
  <c r="E13" i="6" s="1"/>
  <c r="O11" i="6"/>
  <c r="E11" i="6" s="1"/>
  <c r="O10" i="6"/>
  <c r="E10" i="6" s="1"/>
  <c r="O7" i="6"/>
  <c r="E7" i="2"/>
  <c r="E8" i="2"/>
  <c r="E9" i="28"/>
  <c r="E8" i="28"/>
  <c r="F8" i="18"/>
  <c r="F9" i="18"/>
  <c r="O8" i="18" s="1"/>
  <c r="F10" i="18"/>
  <c r="O9" i="18" s="1"/>
  <c r="E10" i="18" s="1"/>
  <c r="F7" i="18"/>
  <c r="O10" i="18" s="1"/>
  <c r="E16" i="27"/>
  <c r="E14" i="27"/>
  <c r="E13" i="27"/>
  <c r="E12" i="27"/>
  <c r="F14" i="17"/>
  <c r="O14" i="17" s="1"/>
  <c r="F13" i="17"/>
  <c r="O13" i="17" s="1"/>
  <c r="F8" i="17"/>
  <c r="O8" i="17" s="1"/>
  <c r="F7" i="17"/>
  <c r="O7" i="17" s="1"/>
  <c r="E7" i="18" l="1"/>
  <c r="E9" i="18"/>
  <c r="E8" i="18"/>
  <c r="F11" i="26"/>
  <c r="F14" i="26"/>
  <c r="O14" i="26" s="1"/>
  <c r="E14" i="26" s="1"/>
  <c r="F8" i="26"/>
  <c r="F12" i="26"/>
  <c r="F7" i="26"/>
  <c r="F10" i="16"/>
  <c r="O10" i="16" s="1"/>
  <c r="F9" i="16"/>
  <c r="O9" i="16" s="1"/>
  <c r="F8" i="16"/>
  <c r="O8" i="16" s="1"/>
  <c r="F7" i="16"/>
  <c r="O7" i="16" s="1"/>
  <c r="F10" i="25"/>
  <c r="O10" i="25" s="1"/>
  <c r="E10" i="25" s="1"/>
  <c r="F9" i="25"/>
  <c r="O9" i="25" s="1"/>
  <c r="E9" i="25" s="1"/>
  <c r="F8" i="25"/>
  <c r="O8" i="25" s="1"/>
  <c r="E8" i="25" s="1"/>
  <c r="F7" i="25"/>
  <c r="O7" i="25" s="1"/>
  <c r="E7" i="25" s="1"/>
  <c r="E9" i="24"/>
  <c r="E8" i="24"/>
  <c r="E7" i="24"/>
  <c r="F10" i="14"/>
  <c r="O10" i="14" s="1"/>
  <c r="F9" i="14"/>
  <c r="O9" i="14" s="1"/>
  <c r="F7" i="14"/>
  <c r="O7" i="14" s="1"/>
  <c r="O12" i="26" l="1"/>
  <c r="E12" i="26" s="1"/>
  <c r="O8" i="26"/>
  <c r="E8" i="26" s="1"/>
  <c r="O7" i="26"/>
  <c r="E7" i="26" s="1"/>
  <c r="O11" i="26"/>
  <c r="E11" i="26" s="1"/>
  <c r="E10" i="23"/>
  <c r="E21" i="23"/>
  <c r="E13" i="23"/>
  <c r="E14" i="23"/>
  <c r="E8" i="23"/>
  <c r="E7" i="23"/>
  <c r="E11" i="23"/>
  <c r="E9" i="23"/>
  <c r="E14" i="29"/>
  <c r="E13" i="29"/>
  <c r="E12" i="29"/>
  <c r="E11" i="29"/>
  <c r="E10" i="29"/>
  <c r="E9" i="29"/>
  <c r="E8" i="29"/>
  <c r="E7" i="29"/>
  <c r="E14" i="22"/>
  <c r="E16" i="22"/>
  <c r="E13" i="22"/>
  <c r="E15" i="22"/>
  <c r="E9" i="22"/>
  <c r="E12" i="22"/>
  <c r="E7" i="22"/>
  <c r="E8" i="22"/>
  <c r="F9" i="1"/>
  <c r="F8" i="1"/>
  <c r="F7" i="1"/>
  <c r="F10" i="19"/>
  <c r="O10" i="19" s="1"/>
  <c r="F8" i="19"/>
  <c r="O8" i="19" s="1"/>
  <c r="F7" i="19"/>
  <c r="O7" i="19" s="1"/>
  <c r="F15" i="5"/>
  <c r="O15" i="5" s="1"/>
  <c r="F14" i="5"/>
  <c r="O14" i="5" s="1"/>
  <c r="F11" i="5"/>
  <c r="O11" i="5" s="1"/>
  <c r="F10" i="5"/>
  <c r="O10" i="5" s="1"/>
  <c r="F7" i="5"/>
  <c r="O7" i="5" s="1"/>
  <c r="F8" i="5"/>
  <c r="O8" i="5" s="1"/>
  <c r="F10" i="21"/>
  <c r="O10" i="21" s="1"/>
  <c r="F8" i="21"/>
  <c r="O8" i="21" s="1"/>
  <c r="F7" i="21"/>
  <c r="O7" i="21" s="1"/>
  <c r="F7" i="20"/>
  <c r="O7" i="20" s="1"/>
  <c r="F9" i="20"/>
  <c r="O9" i="20" s="1"/>
  <c r="F8" i="20"/>
  <c r="O8" i="20" s="1"/>
  <c r="E7" i="1" l="1"/>
  <c r="O7" i="1"/>
  <c r="O9" i="1"/>
  <c r="E9" i="1"/>
  <c r="E8" i="1"/>
  <c r="O8" i="1"/>
  <c r="E9" i="4"/>
  <c r="F12" i="3"/>
  <c r="O12" i="3" s="1"/>
  <c r="F7" i="3"/>
  <c r="O7" i="3" s="1"/>
  <c r="F8" i="3"/>
  <c r="O8" i="3" s="1"/>
  <c r="E15" i="13" l="1"/>
  <c r="E35" i="13"/>
  <c r="E13" i="13"/>
  <c r="E16" i="13"/>
  <c r="E40" i="13"/>
  <c r="E19" i="13"/>
  <c r="E13" i="17"/>
  <c r="E8" i="4"/>
  <c r="E7" i="3"/>
  <c r="E17" i="9"/>
  <c r="E7" i="8"/>
  <c r="E14" i="7"/>
  <c r="E7" i="16"/>
  <c r="E7" i="19" l="1"/>
  <c r="E22" i="13"/>
  <c r="E18" i="13"/>
  <c r="E9" i="9"/>
  <c r="E12" i="8"/>
  <c r="E10" i="16"/>
  <c r="E13" i="15"/>
  <c r="E15" i="14"/>
  <c r="E16" i="14"/>
  <c r="E17" i="14"/>
  <c r="E18" i="14"/>
  <c r="E11" i="14"/>
  <c r="E13" i="14"/>
  <c r="E19" i="14"/>
  <c r="E14" i="14"/>
  <c r="E20" i="14"/>
  <c r="E21" i="14"/>
  <c r="E25" i="12"/>
  <c r="E24" i="12"/>
  <c r="E17" i="12"/>
  <c r="E18" i="12"/>
  <c r="E19" i="12"/>
  <c r="E7" i="12"/>
  <c r="E8" i="12"/>
  <c r="E15" i="12"/>
  <c r="E10" i="12"/>
  <c r="E9" i="12"/>
  <c r="E20" i="12"/>
  <c r="E21" i="12"/>
  <c r="E22" i="12"/>
  <c r="E23" i="12"/>
  <c r="E20" i="9"/>
  <c r="E21" i="7"/>
  <c r="E16" i="7"/>
  <c r="E11" i="7"/>
  <c r="E31" i="13"/>
  <c r="E12" i="12"/>
  <c r="E11" i="13" l="1"/>
  <c r="E14" i="17"/>
  <c r="E14" i="9"/>
  <c r="E30" i="13"/>
  <c r="E29" i="13"/>
  <c r="E15" i="7"/>
  <c r="E7" i="5"/>
  <c r="E14" i="5"/>
  <c r="E19" i="10"/>
  <c r="E15" i="8"/>
  <c r="E16" i="10"/>
  <c r="E13" i="8"/>
  <c r="E8" i="9" l="1"/>
  <c r="E10" i="8"/>
  <c r="E14" i="8"/>
  <c r="E10" i="7"/>
  <c r="E12" i="7"/>
  <c r="E21" i="13"/>
  <c r="E34" i="13"/>
  <c r="E39" i="13"/>
  <c r="E23" i="13"/>
  <c r="E46" i="13"/>
  <c r="E33" i="13"/>
  <c r="E49" i="13"/>
  <c r="E9" i="10" l="1"/>
  <c r="E12" i="3"/>
  <c r="E8" i="16" l="1"/>
  <c r="E13" i="7"/>
  <c r="E10" i="19"/>
  <c r="E14" i="12"/>
  <c r="E10" i="21"/>
  <c r="E7" i="21"/>
  <c r="E8" i="21"/>
  <c r="E9" i="20"/>
  <c r="E7" i="20"/>
  <c r="E7" i="4" l="1"/>
  <c r="E38" i="13"/>
  <c r="E13" i="10"/>
  <c r="E8" i="15"/>
  <c r="E8" i="3"/>
  <c r="E15" i="9"/>
  <c r="E15" i="10"/>
  <c r="E16" i="8"/>
  <c r="E17" i="7"/>
  <c r="E32" i="13"/>
  <c r="E17" i="13"/>
  <c r="E20" i="13"/>
  <c r="E41" i="13"/>
  <c r="E42" i="13"/>
  <c r="E8" i="20"/>
  <c r="E18" i="9" l="1"/>
  <c r="E43" i="13"/>
  <c r="E19" i="9"/>
  <c r="E15" i="5" l="1"/>
  <c r="E13" i="9"/>
  <c r="E7" i="15"/>
  <c r="E18" i="10"/>
  <c r="E14" i="10"/>
  <c r="E11" i="8"/>
  <c r="E9" i="8"/>
  <c r="E18" i="7"/>
  <c r="E27" i="13"/>
  <c r="E24" i="13"/>
  <c r="E26" i="13"/>
  <c r="E28" i="13"/>
  <c r="E21" i="9"/>
  <c r="E10" i="5" l="1"/>
  <c r="E12" i="9"/>
  <c r="E8" i="10"/>
  <c r="E8" i="7"/>
  <c r="E19" i="7"/>
  <c r="E20" i="7"/>
  <c r="E10" i="14"/>
  <c r="E16" i="12"/>
  <c r="E13" i="12"/>
  <c r="E9" i="2"/>
  <c r="E12" i="10" l="1"/>
  <c r="E8" i="19"/>
  <c r="E7" i="14" l="1"/>
  <c r="E12" i="15"/>
  <c r="E11" i="9"/>
  <c r="E11" i="5" l="1"/>
  <c r="E45" i="13"/>
  <c r="E7" i="10"/>
  <c r="E9" i="14" l="1"/>
  <c r="E10" i="9"/>
  <c r="E9" i="16"/>
  <c r="E11" i="12" l="1"/>
  <c r="E17" i="10" l="1"/>
  <c r="E11" i="3"/>
  <c r="E7" i="9" l="1"/>
  <c r="E7" i="7"/>
  <c r="F18" i="8"/>
  <c r="E7" i="6"/>
  <c r="E8" i="5"/>
  <c r="E10" i="3"/>
  <c r="E18" i="8" l="1"/>
  <c r="E10" i="10"/>
  <c r="E7" i="17"/>
  <c r="E36" i="13"/>
  <c r="E8" i="17"/>
</calcChain>
</file>

<file path=xl/sharedStrings.xml><?xml version="1.0" encoding="utf-8"?>
<sst xmlns="http://schemas.openxmlformats.org/spreadsheetml/2006/main" count="1286" uniqueCount="272">
  <si>
    <t>Colocação</t>
  </si>
  <si>
    <t>Atleta</t>
  </si>
  <si>
    <t>Clube</t>
  </si>
  <si>
    <t>TOTAL</t>
  </si>
  <si>
    <t>1º</t>
  </si>
  <si>
    <t>Sagrado TM</t>
  </si>
  <si>
    <t>2º</t>
  </si>
  <si>
    <t>3º</t>
  </si>
  <si>
    <t>Carolina Sasso Fonseca</t>
  </si>
  <si>
    <t>SOGIPA</t>
  </si>
  <si>
    <t>Victória Gehm Strassburger</t>
  </si>
  <si>
    <t>Sabrina Cagnin Moschen</t>
  </si>
  <si>
    <t>Vitória Volkweis Soares</t>
  </si>
  <si>
    <t>ACENB Ivoti</t>
  </si>
  <si>
    <t>Maria Eduarda do Nascimento</t>
  </si>
  <si>
    <t>ACP</t>
  </si>
  <si>
    <t>6º</t>
  </si>
  <si>
    <t>Leonardo Mikolaski Belusso</t>
  </si>
  <si>
    <t>Maurício Milani  Enriconi</t>
  </si>
  <si>
    <t>Centenário</t>
  </si>
  <si>
    <t>5º</t>
  </si>
  <si>
    <t>Davi Rigon Manthey</t>
  </si>
  <si>
    <t>Emanuel Marcon Biesek</t>
  </si>
  <si>
    <t>Rafael Mikolaski Belusso</t>
  </si>
  <si>
    <t>Nicolas Caregnato Kowalski</t>
  </si>
  <si>
    <t>Benjamin Bian Toso Araújo</t>
  </si>
  <si>
    <t>Artur Fehlberg Grimaldi Candido</t>
  </si>
  <si>
    <t>Juvenil</t>
  </si>
  <si>
    <t>Arthur Brandelli Tumelero</t>
  </si>
  <si>
    <t>7º</t>
  </si>
  <si>
    <t>Bruno Rottmann Bandeira</t>
  </si>
  <si>
    <t>Henrique Ávila Loge</t>
  </si>
  <si>
    <t xml:space="preserve">Kristoffer Kliemann </t>
  </si>
  <si>
    <t>Bruno Rodrigues Macedo</t>
  </si>
  <si>
    <t>Ginástica de SL</t>
  </si>
  <si>
    <t>Cristian Santos Frigotto</t>
  </si>
  <si>
    <t>TOPSPIN</t>
  </si>
  <si>
    <t>João Carlos Irigoyen</t>
  </si>
  <si>
    <t>Marcelo Benites de Lima</t>
  </si>
  <si>
    <t>Adriano Preis</t>
  </si>
  <si>
    <t>Gustavo Germani Martins</t>
  </si>
  <si>
    <t>Projeto Futuro</t>
  </si>
  <si>
    <t>Luís Henrique Olczevski</t>
  </si>
  <si>
    <t>Iuri Michel</t>
  </si>
  <si>
    <t>Jaime Roberto Müller</t>
  </si>
  <si>
    <t>Maurício Dewitt Weingartner</t>
  </si>
  <si>
    <t>Rodrigo Pasuch</t>
  </si>
  <si>
    <t>Marco Antônio Dillenburg</t>
  </si>
  <si>
    <t>Márcio Antônio Maciel</t>
  </si>
  <si>
    <t>Categoria: Absoluto F Masculino</t>
  </si>
  <si>
    <t>Cristiano Farinea</t>
  </si>
  <si>
    <t>Cristian Farinea</t>
  </si>
  <si>
    <t>Vinícius Miguel Milhoni Fava</t>
  </si>
  <si>
    <t>Diego Kohlrausch</t>
  </si>
  <si>
    <t>Cassiano Ferri</t>
  </si>
  <si>
    <t>Eduardo Silva</t>
  </si>
  <si>
    <t>Categoria: Veterano 40 Masculino</t>
  </si>
  <si>
    <t>Categoria: Veterano 50 Masculino</t>
  </si>
  <si>
    <t>Marco Antônio Menezes Bandeira</t>
  </si>
  <si>
    <t>Fábio Krüger</t>
  </si>
  <si>
    <t>Albino Luiz Olczevski</t>
  </si>
  <si>
    <t>Edson Carlos dos Santos Nunes</t>
  </si>
  <si>
    <t>Categoria: Veterano 60 Masculino</t>
  </si>
  <si>
    <t>Marcus Vinicius Remus</t>
  </si>
  <si>
    <t>Categoria: Veterano 70 Masculino</t>
  </si>
  <si>
    <t>Eduardo Panitz Magalhães</t>
  </si>
  <si>
    <t>ATMC (Carazinho)</t>
  </si>
  <si>
    <t>Categoria: Absoluto A Feminino</t>
  </si>
  <si>
    <t>Desconto</t>
  </si>
  <si>
    <t>Eduardo Brizolla Frick</t>
  </si>
  <si>
    <t>18º</t>
  </si>
  <si>
    <t>20º</t>
  </si>
  <si>
    <t>15º</t>
  </si>
  <si>
    <t>16º</t>
  </si>
  <si>
    <t>19º</t>
  </si>
  <si>
    <t>Arthur Lavall Dias</t>
  </si>
  <si>
    <t>Fabrício Gomes de Abreu</t>
  </si>
  <si>
    <t>Giano Jardim Lopez</t>
  </si>
  <si>
    <t xml:space="preserve">Bernardo Muniz da Silva </t>
  </si>
  <si>
    <t>Eduardo da Silva Nunes</t>
  </si>
  <si>
    <t>Guilherme Salini Passaia</t>
  </si>
  <si>
    <t>Davide Carbonai</t>
  </si>
  <si>
    <t>Lucca de Bacco Marchioni</t>
  </si>
  <si>
    <t>Matias Francisco  Suarez</t>
  </si>
  <si>
    <t>Categoria: Absoluto B Masculino</t>
  </si>
  <si>
    <t>ATMC</t>
  </si>
  <si>
    <t>Kallyna Cirino Fernandes</t>
  </si>
  <si>
    <t>Fernando Barroso da Silva</t>
  </si>
  <si>
    <t>Cezar Augusto Schuh</t>
  </si>
  <si>
    <t>Humberto E. Câmara Schmidt</t>
  </si>
  <si>
    <t>Ketlyn Dapper da Silva</t>
  </si>
  <si>
    <t>Martin Antônio Vidor</t>
  </si>
  <si>
    <t>João Francisco Monteiro Vieira</t>
  </si>
  <si>
    <t>João Francisco M. Vieira</t>
  </si>
  <si>
    <t>Rafael Signori Dal Forno</t>
  </si>
  <si>
    <t>Cassiano Dupont Ferri</t>
  </si>
  <si>
    <t>Antônio Martins Júnior</t>
  </si>
  <si>
    <t>Jonas Faustino Silveira</t>
  </si>
  <si>
    <t>Andrius Ricardo Boeira Dal Piaz</t>
  </si>
  <si>
    <t>Júlio Vitolvino Coelho Schoeffer</t>
  </si>
  <si>
    <t>Davi Müller Tres Pan</t>
  </si>
  <si>
    <t>8º</t>
  </si>
  <si>
    <t>Augusto Dalla Valle Bertolini</t>
  </si>
  <si>
    <t>Joaquim Girolometto</t>
  </si>
  <si>
    <t>9º</t>
  </si>
  <si>
    <t>Igor Reissner de Oliveira</t>
  </si>
  <si>
    <t>Philippe Alejandro Cuadro Leal</t>
  </si>
  <si>
    <t>Pedro Gottems</t>
  </si>
  <si>
    <t>Kauã Nunes</t>
  </si>
  <si>
    <t>Flávio Hashimoto</t>
  </si>
  <si>
    <t>10º</t>
  </si>
  <si>
    <t>Kleber Monteiro</t>
  </si>
  <si>
    <t>17º</t>
  </si>
  <si>
    <t>21º</t>
  </si>
  <si>
    <t>22º</t>
  </si>
  <si>
    <t>André dos Santos Bitencourt</t>
  </si>
  <si>
    <t>Heitor Bombardelli de Campos</t>
  </si>
  <si>
    <t>Pedro Vargas de Abreu</t>
  </si>
  <si>
    <t>Miguel Pozzebon Pauletto</t>
  </si>
  <si>
    <t>Mauro Borges Loch</t>
  </si>
  <si>
    <t>Daniel Müller Buttow</t>
  </si>
  <si>
    <t>Alvano de Camargo</t>
  </si>
  <si>
    <t>Categoria: Veterano 40 Feminino</t>
  </si>
  <si>
    <t>Lijane Mikolaski Belusso</t>
  </si>
  <si>
    <t>Andréia de Giaccometti</t>
  </si>
  <si>
    <t>Eliane Caregnato Kowalski</t>
  </si>
  <si>
    <t>Categoria: Lady</t>
  </si>
  <si>
    <t>Kristoffer Sefrin Kliemann</t>
  </si>
  <si>
    <t>Pedro Simas Fernandes Martins</t>
  </si>
  <si>
    <t>Renato Marques Scur</t>
  </si>
  <si>
    <t>Maurício Bulhões Simon</t>
  </si>
  <si>
    <t>Christian Hickmann Paz</t>
  </si>
  <si>
    <t>Kauã dos Santos Pereira</t>
  </si>
  <si>
    <t>Éverton Luis Rockenbach</t>
  </si>
  <si>
    <t>Lucas Aparício Fernandes Paim</t>
  </si>
  <si>
    <t>Gustavo Silva Feltrin</t>
  </si>
  <si>
    <t>Luiz Miguel Cardoso Orestes</t>
  </si>
  <si>
    <t>Leonardo Brandalise</t>
  </si>
  <si>
    <t>Stefano Vito Barp Di Caro</t>
  </si>
  <si>
    <t>Guilherme Mattana da Luz</t>
  </si>
  <si>
    <t>Luis Francisco Costa</t>
  </si>
  <si>
    <t>Sofia Harumi Bezerra Kano</t>
  </si>
  <si>
    <t>Clayton Ribeiro Barrreto</t>
  </si>
  <si>
    <t>André Ricardo Bof</t>
  </si>
  <si>
    <t>Leonardo de Souza Giacomelli</t>
  </si>
  <si>
    <t>Henrique Zaupa Dorneles</t>
  </si>
  <si>
    <t>João Henrique Knobloch</t>
  </si>
  <si>
    <t>Davi Knobloch</t>
  </si>
  <si>
    <t>Luiz Arquimedes de Castro</t>
  </si>
  <si>
    <t>Maurício Milani Enriconi</t>
  </si>
  <si>
    <t>Otávio Colombo dos Santos</t>
  </si>
  <si>
    <t>Henrique Rinaldi Rigon</t>
  </si>
  <si>
    <t>Kauâ Nunes</t>
  </si>
  <si>
    <t>23º</t>
  </si>
  <si>
    <t>24º</t>
  </si>
  <si>
    <t>Esteban Orlando Loredo</t>
  </si>
  <si>
    <t>Nova Petropolis</t>
  </si>
  <si>
    <t>João Vinícuis Batista Valença</t>
  </si>
  <si>
    <t>Fábio  Gustavo Gouvêa Farias</t>
  </si>
  <si>
    <t>Lucas Wendy K. de Ramos</t>
  </si>
  <si>
    <t>Hugo Marcelo Suarez Puntiliani</t>
  </si>
  <si>
    <t>Ranking Gaúcho de Tênis de Mesa de 2024:</t>
  </si>
  <si>
    <t>50º Estadual - 2ª Etapa:
 Palmeira das Missões/RS</t>
  </si>
  <si>
    <t>50º Estadual - 1ª Etapa:
 Carlos Barbosa/RS</t>
  </si>
  <si>
    <t>TMB Challenge Plus de Porto Alegre 2024</t>
  </si>
  <si>
    <t>TMB Challenge Plus de Caxias do Sul 2024</t>
  </si>
  <si>
    <t>50º Estadual - 7ª Etapa:
 Sapucaia do Sul/RS</t>
  </si>
  <si>
    <t>G.N. Gaúcho</t>
  </si>
  <si>
    <t>Liane Maria Dallegrave Baumann</t>
  </si>
  <si>
    <t>Marisa da Graça da Silveira</t>
  </si>
  <si>
    <t>Poliana Maria Rizzon</t>
  </si>
  <si>
    <t>Betina Almeida Fonseca</t>
  </si>
  <si>
    <t>Helena Brandalise</t>
  </si>
  <si>
    <t>Ana Júlia de Giacometti Schoeffer</t>
  </si>
  <si>
    <t>Natália Totel Borges Nunes</t>
  </si>
  <si>
    <t>Categoria: Absoluto C Masculino</t>
  </si>
  <si>
    <t>Categoria: Absoluto D Masculino</t>
  </si>
  <si>
    <t>Categoria: Absoluto E Masculino</t>
  </si>
  <si>
    <t>Categoria: Sênior 30 Masculino</t>
  </si>
  <si>
    <t>Categoria: Sênior 35 Masculino</t>
  </si>
  <si>
    <t>Categoria: Veterano 45 Masculino</t>
  </si>
  <si>
    <t>Categoria: Veterano 55 Masculino</t>
  </si>
  <si>
    <t>Luiz Vicente Tarragô</t>
  </si>
  <si>
    <t>Categoria: Veterano 65 Masculino</t>
  </si>
  <si>
    <t>Luís Maria Romero Lima "Pitin"</t>
  </si>
  <si>
    <t>AABB Canoas</t>
  </si>
  <si>
    <t>Osmar Knebel</t>
  </si>
  <si>
    <t>Categoria: Veterano 75 Masculino</t>
  </si>
  <si>
    <t>Vicente Guerra Carra</t>
  </si>
  <si>
    <t>Davi Muller Tres Pan</t>
  </si>
  <si>
    <t>Facundo Olivera Munoz</t>
  </si>
  <si>
    <t>Fernando Ângelo Basso Zorzetto</t>
  </si>
  <si>
    <t>Gustavo Henrique Ramos da Silva</t>
  </si>
  <si>
    <t xml:space="preserve">  </t>
  </si>
  <si>
    <t>Julio Cesar Brum Paiva</t>
  </si>
  <si>
    <t>Thiago Arndt Schimit</t>
  </si>
  <si>
    <t>Leonardo Martins</t>
  </si>
  <si>
    <t>Nicolas Hernandez Gil</t>
  </si>
  <si>
    <t>Danilo Potengy Bueno</t>
  </si>
  <si>
    <t>Rogério Rizzon</t>
  </si>
  <si>
    <t>Leão das Missões</t>
  </si>
  <si>
    <t>Topspin</t>
  </si>
  <si>
    <t>Categoria: Sub-11 Masculino</t>
  </si>
  <si>
    <t>Categoria: Sub-13 Masculino</t>
  </si>
  <si>
    <t>Categoria: Sub-9 Masculino</t>
  </si>
  <si>
    <t>Categoria: Sub-15 Masculino</t>
  </si>
  <si>
    <t>Categoria: Sub-19 Masculino</t>
  </si>
  <si>
    <t>Categoria: Sub-21 Masculino</t>
  </si>
  <si>
    <t>Categoria: Sub-21 Feminino</t>
  </si>
  <si>
    <t>Categoria: Sub-19 Feminino</t>
  </si>
  <si>
    <t>Categoria: Sub-15 Feminino</t>
  </si>
  <si>
    <t xml:space="preserve">Categoria: Sub-11 Feminino </t>
  </si>
  <si>
    <t>Categoria: Sub-13 Feminino</t>
  </si>
  <si>
    <t>Henrique Clain Ibing Bueno</t>
  </si>
  <si>
    <t>Thiago Henrique Tomasini</t>
  </si>
  <si>
    <t>4º</t>
  </si>
  <si>
    <t>11º</t>
  </si>
  <si>
    <t>12º</t>
  </si>
  <si>
    <t>13º</t>
  </si>
  <si>
    <t>14º</t>
  </si>
  <si>
    <t>Felipe Krindges De Freitas</t>
  </si>
  <si>
    <t>ACTM</t>
  </si>
  <si>
    <t>Daniel Andrey Knoener De Ramos</t>
  </si>
  <si>
    <t>Humberto Eduardo Câmara Schmidt</t>
  </si>
  <si>
    <t>Marcelo Benites De Lima</t>
  </si>
  <si>
    <t xml:space="preserve"> </t>
  </si>
  <si>
    <t xml:space="preserve">Marco Antônio Dillenburg </t>
  </si>
  <si>
    <t xml:space="preserve">Jaime Roberto Muller </t>
  </si>
  <si>
    <t xml:space="preserve">Murilo Bart Oteiro </t>
  </si>
  <si>
    <t>Hugo Marcelo Suarez</t>
  </si>
  <si>
    <t xml:space="preserve">Arthur Brandelli Tumelero </t>
  </si>
  <si>
    <t xml:space="preserve">Heitor Bombardelli De Campos </t>
  </si>
  <si>
    <t xml:space="preserve">Mauro Borges Loch </t>
  </si>
  <si>
    <t xml:space="preserve">Gustavo Germani Martins </t>
  </si>
  <si>
    <t xml:space="preserve">Vilson Artur Beskow </t>
  </si>
  <si>
    <t xml:space="preserve">Renato Marques Scur </t>
  </si>
  <si>
    <t xml:space="preserve">Robledo Vidor Vieira </t>
  </si>
  <si>
    <t xml:space="preserve">Davi De Oliveira Santos </t>
  </si>
  <si>
    <t xml:space="preserve">Carlos Emir Da Silva Oliveira </t>
  </si>
  <si>
    <t xml:space="preserve">Matias Francisco Suarez </t>
  </si>
  <si>
    <t xml:space="preserve">Emanuel Marcon Biesek </t>
  </si>
  <si>
    <t xml:space="preserve">Nicolas Caregnato Kowalski </t>
  </si>
  <si>
    <t xml:space="preserve">Franco Fonte Marques </t>
  </si>
  <si>
    <t xml:space="preserve">Luiz Franscisco Costa </t>
  </si>
  <si>
    <t xml:space="preserve">Maurício Dewitt Weingartner </t>
  </si>
  <si>
    <t xml:space="preserve">Fabio Mendonça Da Costa </t>
  </si>
  <si>
    <t xml:space="preserve">Felipe Cardozo De Oliveira </t>
  </si>
  <si>
    <t>Fábio Gustavo Gouvêa Farias</t>
  </si>
  <si>
    <t>Ernandes Rubin De Mello</t>
  </si>
  <si>
    <t>Jhonny Rodrigues Miranda</t>
  </si>
  <si>
    <t>Renan Ribeiro</t>
  </si>
  <si>
    <t>João Augusto Zortea</t>
  </si>
  <si>
    <t xml:space="preserve">Daniel Andrey Knoener De Ramos </t>
  </si>
  <si>
    <t xml:space="preserve">Luís Henrique Olczevski </t>
  </si>
  <si>
    <t xml:space="preserve">Humberto Eduardo Câmara Schmidt </t>
  </si>
  <si>
    <t xml:space="preserve">Jhonny Rodrigues Miranda </t>
  </si>
  <si>
    <t xml:space="preserve">Ernandes Rubin De Mello </t>
  </si>
  <si>
    <t>Carlos Emir Da Silva Oliveira</t>
  </si>
  <si>
    <t>Franco Fonte Marques</t>
  </si>
  <si>
    <t>Janete Cantareli</t>
  </si>
  <si>
    <t>50º Estadual - 3ª Etapa:
Carazinho/RS</t>
  </si>
  <si>
    <t>50º Estadual - 4ª Etapa:
 Santa Maria/RS</t>
  </si>
  <si>
    <t>50º Estadual - 5ª Etapa:
 Vale Real/RS</t>
  </si>
  <si>
    <t>50º Estadual - 6ª Etapa:
 Antônio Prado/RS</t>
  </si>
  <si>
    <t>Cleidi Cristini de Souza</t>
  </si>
  <si>
    <t>Vicente Benatti Bonotto</t>
  </si>
  <si>
    <t>Maurício Zerwes Vacaro</t>
  </si>
  <si>
    <t>Mateus Armani Maioli Seccon Volpato</t>
  </si>
  <si>
    <t>Ricardo Mohr</t>
  </si>
  <si>
    <t>André Zuchetto</t>
  </si>
  <si>
    <t>Luiz Alberto de Moraes Cabral</t>
  </si>
  <si>
    <t>GNG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</si>
</sst>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1"/>
      <color rgb="FF000000"/>
      <name val="Calibri"/>
      <family val="2"/>
    </font>
    <font>
      <sz val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971551</xdr:colOff>
      <xdr:row>1</xdr:row>
      <xdr:rowOff>47880</xdr:rowOff>
    </xdr:from>
    <xdr:to>
      <xdr:col>14</xdr:col>
      <xdr:colOff>1</xdr:colOff>
      <xdr:row>3</xdr:row>
      <xdr:rowOff>247650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848851" y="238380"/>
          <a:ext cx="800100" cy="561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19079</xdr:colOff>
      <xdr:row>1</xdr:row>
      <xdr:rowOff>38519</xdr:rowOff>
    </xdr:from>
    <xdr:to>
      <xdr:col>13</xdr:col>
      <xdr:colOff>76199</xdr:colOff>
      <xdr:row>3</xdr:row>
      <xdr:rowOff>219074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915554" y="229019"/>
          <a:ext cx="866745" cy="5425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19440</xdr:colOff>
      <xdr:row>1</xdr:row>
      <xdr:rowOff>38160</xdr:rowOff>
    </xdr:from>
    <xdr:to>
      <xdr:col>13</xdr:col>
      <xdr:colOff>142875</xdr:colOff>
      <xdr:row>3</xdr:row>
      <xdr:rowOff>171450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915915" y="228660"/>
          <a:ext cx="942585" cy="5333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57211</xdr:colOff>
      <xdr:row>1</xdr:row>
      <xdr:rowOff>76095</xdr:rowOff>
    </xdr:from>
    <xdr:to>
      <xdr:col>13</xdr:col>
      <xdr:colOff>209551</xdr:colOff>
      <xdr:row>3</xdr:row>
      <xdr:rowOff>247650</xdr:rowOff>
    </xdr:to>
    <xdr:pic>
      <xdr:nvPicPr>
        <xdr:cNvPr id="7" name="Imagem 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601261" y="266595"/>
          <a:ext cx="971490" cy="55255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38520</xdr:colOff>
      <xdr:row>1</xdr:row>
      <xdr:rowOff>47519</xdr:rowOff>
    </xdr:from>
    <xdr:to>
      <xdr:col>13</xdr:col>
      <xdr:colOff>104775</xdr:colOff>
      <xdr:row>3</xdr:row>
      <xdr:rowOff>152787</xdr:rowOff>
    </xdr:to>
    <xdr:pic>
      <xdr:nvPicPr>
        <xdr:cNvPr id="8" name="Imagem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706395" y="238019"/>
          <a:ext cx="856830" cy="4954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76680</xdr:colOff>
      <xdr:row>1</xdr:row>
      <xdr:rowOff>95175</xdr:rowOff>
    </xdr:from>
    <xdr:to>
      <xdr:col>13</xdr:col>
      <xdr:colOff>190500</xdr:colOff>
      <xdr:row>3</xdr:row>
      <xdr:rowOff>209550</xdr:rowOff>
    </xdr:to>
    <xdr:pic>
      <xdr:nvPicPr>
        <xdr:cNvPr id="9" name="Imagem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658830" y="285675"/>
          <a:ext cx="923445" cy="514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105120</xdr:colOff>
      <xdr:row>1</xdr:row>
      <xdr:rowOff>47520</xdr:rowOff>
    </xdr:from>
    <xdr:to>
      <xdr:col>13</xdr:col>
      <xdr:colOff>171450</xdr:colOff>
      <xdr:row>3</xdr:row>
      <xdr:rowOff>200025</xdr:rowOff>
    </xdr:to>
    <xdr:pic>
      <xdr:nvPicPr>
        <xdr:cNvPr id="10" name="Imagem 1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849195" y="238020"/>
          <a:ext cx="885480" cy="5335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86040</xdr:colOff>
      <xdr:row>1</xdr:row>
      <xdr:rowOff>47520</xdr:rowOff>
    </xdr:from>
    <xdr:to>
      <xdr:col>13</xdr:col>
      <xdr:colOff>153563</xdr:colOff>
      <xdr:row>4</xdr:row>
      <xdr:rowOff>4182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201590" y="85620"/>
          <a:ext cx="905723" cy="52816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86040</xdr:colOff>
      <xdr:row>1</xdr:row>
      <xdr:rowOff>47520</xdr:rowOff>
    </xdr:from>
    <xdr:to>
      <xdr:col>13</xdr:col>
      <xdr:colOff>163087</xdr:colOff>
      <xdr:row>3</xdr:row>
      <xdr:rowOff>185157</xdr:rowOff>
    </xdr:to>
    <xdr:pic>
      <xdr:nvPicPr>
        <xdr:cNvPr id="11" name="Imagem 1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030140" y="238020"/>
          <a:ext cx="904560" cy="5335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86040</xdr:colOff>
      <xdr:row>1</xdr:row>
      <xdr:rowOff>47520</xdr:rowOff>
    </xdr:from>
    <xdr:to>
      <xdr:col>13</xdr:col>
      <xdr:colOff>153563</xdr:colOff>
      <xdr:row>4</xdr:row>
      <xdr:rowOff>23232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201590" y="85620"/>
          <a:ext cx="905723" cy="52816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86040</xdr:colOff>
      <xdr:row>1</xdr:row>
      <xdr:rowOff>47520</xdr:rowOff>
    </xdr:from>
    <xdr:to>
      <xdr:col>13</xdr:col>
      <xdr:colOff>153563</xdr:colOff>
      <xdr:row>5</xdr:row>
      <xdr:rowOff>166107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201590" y="238020"/>
          <a:ext cx="905723" cy="61388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101880</xdr:colOff>
      <xdr:row>1</xdr:row>
      <xdr:rowOff>92519</xdr:rowOff>
    </xdr:from>
    <xdr:to>
      <xdr:col>13</xdr:col>
      <xdr:colOff>47625</xdr:colOff>
      <xdr:row>4</xdr:row>
      <xdr:rowOff>47624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331730" y="283019"/>
          <a:ext cx="764895" cy="5647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147764</xdr:colOff>
      <xdr:row>0</xdr:row>
      <xdr:rowOff>116145</xdr:rowOff>
    </xdr:from>
    <xdr:to>
      <xdr:col>13</xdr:col>
      <xdr:colOff>84319</xdr:colOff>
      <xdr:row>3</xdr:row>
      <xdr:rowOff>180976</xdr:rowOff>
    </xdr:to>
    <xdr:pic>
      <xdr:nvPicPr>
        <xdr:cNvPr id="12" name="Imagem 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787064" y="116145"/>
          <a:ext cx="776161" cy="550606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85680</xdr:colOff>
      <xdr:row>1</xdr:row>
      <xdr:rowOff>28440</xdr:rowOff>
    </xdr:from>
    <xdr:to>
      <xdr:col>13</xdr:col>
      <xdr:colOff>142876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433E92B-638C-4377-BA75-2F1160BA0B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867730" y="104640"/>
          <a:ext cx="771571" cy="52401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85680</xdr:colOff>
      <xdr:row>1</xdr:row>
      <xdr:rowOff>28440</xdr:rowOff>
    </xdr:from>
    <xdr:to>
      <xdr:col>13</xdr:col>
      <xdr:colOff>142876</xdr:colOff>
      <xdr:row>3</xdr:row>
      <xdr:rowOff>142875</xdr:rowOff>
    </xdr:to>
    <xdr:pic>
      <xdr:nvPicPr>
        <xdr:cNvPr id="13" name="Imagem 1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839280" y="218940"/>
          <a:ext cx="885870" cy="52401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85680</xdr:colOff>
      <xdr:row>1</xdr:row>
      <xdr:rowOff>28440</xdr:rowOff>
    </xdr:from>
    <xdr:to>
      <xdr:col>13</xdr:col>
      <xdr:colOff>142876</xdr:colOff>
      <xdr:row>3</xdr:row>
      <xdr:rowOff>171450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058355" y="104640"/>
          <a:ext cx="876346" cy="52401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105120</xdr:colOff>
      <xdr:row>1</xdr:row>
      <xdr:rowOff>57241</xdr:rowOff>
    </xdr:from>
    <xdr:to>
      <xdr:col>13</xdr:col>
      <xdr:colOff>142876</xdr:colOff>
      <xdr:row>3</xdr:row>
      <xdr:rowOff>197304</xdr:rowOff>
    </xdr:to>
    <xdr:pic>
      <xdr:nvPicPr>
        <xdr:cNvPr id="14" name="Imagem 1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896820" y="247741"/>
          <a:ext cx="856905" cy="5142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105120</xdr:colOff>
      <xdr:row>1</xdr:row>
      <xdr:rowOff>57241</xdr:rowOff>
    </xdr:from>
    <xdr:to>
      <xdr:col>13</xdr:col>
      <xdr:colOff>142876</xdr:colOff>
      <xdr:row>4</xdr:row>
      <xdr:rowOff>6804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820620" y="114391"/>
          <a:ext cx="856906" cy="52106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123839</xdr:colOff>
      <xdr:row>1</xdr:row>
      <xdr:rowOff>47520</xdr:rowOff>
    </xdr:from>
    <xdr:to>
      <xdr:col>13</xdr:col>
      <xdr:colOff>200024</xdr:colOff>
      <xdr:row>4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115564" y="95145"/>
          <a:ext cx="895335" cy="5239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123839</xdr:colOff>
      <xdr:row>1</xdr:row>
      <xdr:rowOff>47520</xdr:rowOff>
    </xdr:from>
    <xdr:to>
      <xdr:col>13</xdr:col>
      <xdr:colOff>200024</xdr:colOff>
      <xdr:row>3</xdr:row>
      <xdr:rowOff>180975</xdr:rowOff>
    </xdr:to>
    <xdr:pic>
      <xdr:nvPicPr>
        <xdr:cNvPr id="15" name="Imagem 1">
          <a:extLst>
            <a:ext uri="{FF2B5EF4-FFF2-40B4-BE49-F238E27FC236}">
              <a16:creationId xmlns:a16="http://schemas.microsoft.com/office/drawing/2014/main" id="{00000000-0008-0000-1800-00000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934589" y="238020"/>
          <a:ext cx="895335" cy="5239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95760</xdr:colOff>
      <xdr:row>1</xdr:row>
      <xdr:rowOff>38160</xdr:rowOff>
    </xdr:from>
    <xdr:to>
      <xdr:col>13</xdr:col>
      <xdr:colOff>180975</xdr:colOff>
      <xdr:row>3</xdr:row>
      <xdr:rowOff>161925</xdr:rowOff>
    </xdr:to>
    <xdr:pic>
      <xdr:nvPicPr>
        <xdr:cNvPr id="16" name="Imagem 1">
          <a:extLst>
            <a:ext uri="{FF2B5EF4-FFF2-40B4-BE49-F238E27FC236}">
              <a16:creationId xmlns:a16="http://schemas.microsoft.com/office/drawing/2014/main" id="{00000000-0008-0000-1900-00001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954135" y="228660"/>
          <a:ext cx="894840" cy="5047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95760</xdr:colOff>
      <xdr:row>1</xdr:row>
      <xdr:rowOff>38160</xdr:rowOff>
    </xdr:from>
    <xdr:to>
      <xdr:col>13</xdr:col>
      <xdr:colOff>180975</xdr:colOff>
      <xdr:row>4</xdr:row>
      <xdr:rowOff>19050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087485" y="228660"/>
          <a:ext cx="894840" cy="5047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1</xdr:row>
      <xdr:rowOff>35371</xdr:rowOff>
    </xdr:from>
    <xdr:to>
      <xdr:col>13</xdr:col>
      <xdr:colOff>66674</xdr:colOff>
      <xdr:row>3</xdr:row>
      <xdr:rowOff>238125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944100" y="225871"/>
          <a:ext cx="857249" cy="58375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85680</xdr:colOff>
      <xdr:row>1</xdr:row>
      <xdr:rowOff>38160</xdr:rowOff>
    </xdr:from>
    <xdr:to>
      <xdr:col>13</xdr:col>
      <xdr:colOff>123825</xdr:colOff>
      <xdr:row>3</xdr:row>
      <xdr:rowOff>142875</xdr:rowOff>
    </xdr:to>
    <xdr:pic>
      <xdr:nvPicPr>
        <xdr:cNvPr id="17" name="Imagem 1">
          <a:extLst>
            <a:ext uri="{FF2B5EF4-FFF2-40B4-BE49-F238E27FC236}">
              <a16:creationId xmlns:a16="http://schemas.microsoft.com/office/drawing/2014/main" id="{00000000-0008-0000-1B00-00001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858330" y="228660"/>
          <a:ext cx="847770" cy="495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85680</xdr:colOff>
      <xdr:row>1</xdr:row>
      <xdr:rowOff>38160</xdr:rowOff>
    </xdr:from>
    <xdr:to>
      <xdr:col>13</xdr:col>
      <xdr:colOff>123825</xdr:colOff>
      <xdr:row>4</xdr:row>
      <xdr:rowOff>28575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067880" y="228660"/>
          <a:ext cx="847770" cy="495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38519</xdr:colOff>
      <xdr:row>1</xdr:row>
      <xdr:rowOff>47520</xdr:rowOff>
    </xdr:from>
    <xdr:to>
      <xdr:col>13</xdr:col>
      <xdr:colOff>161924</xdr:colOff>
      <xdr:row>3</xdr:row>
      <xdr:rowOff>190500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268369" y="238020"/>
          <a:ext cx="961605" cy="55255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48045</xdr:colOff>
      <xdr:row>1</xdr:row>
      <xdr:rowOff>38355</xdr:rowOff>
    </xdr:from>
    <xdr:to>
      <xdr:col>13</xdr:col>
      <xdr:colOff>123825</xdr:colOff>
      <xdr:row>3</xdr:row>
      <xdr:rowOff>219075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363620" y="228855"/>
          <a:ext cx="885405" cy="54267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66960</xdr:colOff>
      <xdr:row>1</xdr:row>
      <xdr:rowOff>57240</xdr:rowOff>
    </xdr:from>
    <xdr:to>
      <xdr:col>13</xdr:col>
      <xdr:colOff>114301</xdr:colOff>
      <xdr:row>3</xdr:row>
      <xdr:rowOff>210717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230135" y="247740"/>
          <a:ext cx="885540" cy="54283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66960</xdr:colOff>
      <xdr:row>1</xdr:row>
      <xdr:rowOff>57240</xdr:rowOff>
    </xdr:from>
    <xdr:to>
      <xdr:col>14</xdr:col>
      <xdr:colOff>114301</xdr:colOff>
      <xdr:row>3</xdr:row>
      <xdr:rowOff>210717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A022887-2D95-4CB9-9D40-B2427376D0E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753760" y="200115"/>
          <a:ext cx="771241" cy="54400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105120</xdr:colOff>
      <xdr:row>1</xdr:row>
      <xdr:rowOff>57241</xdr:rowOff>
    </xdr:from>
    <xdr:to>
      <xdr:col>13</xdr:col>
      <xdr:colOff>47625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058745" y="247741"/>
          <a:ext cx="761655" cy="51425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66960</xdr:colOff>
      <xdr:row>1</xdr:row>
      <xdr:rowOff>57240</xdr:rowOff>
    </xdr:from>
    <xdr:to>
      <xdr:col>13</xdr:col>
      <xdr:colOff>133350</xdr:colOff>
      <xdr:row>3</xdr:row>
      <xdr:rowOff>200025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125360" y="247740"/>
          <a:ext cx="885540" cy="54283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47910</xdr:colOff>
      <xdr:row>1</xdr:row>
      <xdr:rowOff>47715</xdr:rowOff>
    </xdr:from>
    <xdr:to>
      <xdr:col>13</xdr:col>
      <xdr:colOff>104775</xdr:colOff>
      <xdr:row>3</xdr:row>
      <xdr:rowOff>200025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001535" y="238215"/>
          <a:ext cx="885540" cy="54283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4"/>
  <sheetViews>
    <sheetView zoomScaleNormal="100" workbookViewId="0">
      <selection activeCell="F6" sqref="F6:N6"/>
    </sheetView>
  </sheetViews>
  <sheetFormatPr defaultRowHeight="15" x14ac:dyDescent="0.25"/>
  <cols>
    <col min="1" max="1" width="1" customWidth="1"/>
    <col min="3" max="3" width="26.42578125" customWidth="1"/>
    <col min="4" max="4" width="9.7109375" customWidth="1"/>
    <col min="5" max="5" width="6.42578125" customWidth="1"/>
    <col min="6" max="6" width="11.5703125" customWidth="1"/>
    <col min="7" max="8" width="11.42578125" customWidth="1"/>
    <col min="9" max="9" width="11.5703125" customWidth="1"/>
    <col min="10" max="10" width="12" customWidth="1"/>
    <col min="11" max="11" width="10.42578125" customWidth="1"/>
    <col min="12" max="12" width="12" bestFit="1" customWidth="1"/>
    <col min="13" max="13" width="10.85546875" customWidth="1"/>
    <col min="14" max="14" width="10.7109375" customWidth="1"/>
  </cols>
  <sheetData>
    <row r="1" spans="2:15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5" ht="24.4" customHeight="1" x14ac:dyDescent="0.25"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5" ht="4.5" customHeight="1" x14ac:dyDescent="0.2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5" ht="21" x14ac:dyDescent="0.25">
      <c r="B4" s="1"/>
      <c r="C4" s="31" t="s">
        <v>211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5" ht="5.25" customHeight="1" x14ac:dyDescent="0.2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5" ht="61.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8" t="s">
        <v>68</v>
      </c>
    </row>
    <row r="7" spans="2:15" ht="15.75" customHeight="1" x14ac:dyDescent="0.25">
      <c r="B7" s="1" t="s">
        <v>4</v>
      </c>
      <c r="C7" s="5" t="s">
        <v>172</v>
      </c>
      <c r="D7" s="21" t="s">
        <v>5</v>
      </c>
      <c r="E7" s="4">
        <f>SUM(F7:N7)</f>
        <v>200</v>
      </c>
      <c r="F7" s="5">
        <f>2*100</f>
        <v>200</v>
      </c>
      <c r="G7" s="5">
        <v>0</v>
      </c>
      <c r="H7" s="5">
        <v>0</v>
      </c>
      <c r="I7" s="24"/>
      <c r="J7" s="5"/>
      <c r="K7" s="5"/>
      <c r="L7" s="5"/>
      <c r="M7" s="5"/>
      <c r="N7" s="5"/>
      <c r="O7" s="10">
        <f>MIN(F7:N7)-MIN(F7:N7)</f>
        <v>0</v>
      </c>
    </row>
    <row r="8" spans="2:15" ht="30" x14ac:dyDescent="0.25">
      <c r="B8" s="1" t="s">
        <v>6</v>
      </c>
      <c r="C8" s="5" t="s">
        <v>173</v>
      </c>
      <c r="D8" s="4" t="s">
        <v>5</v>
      </c>
      <c r="E8" s="4">
        <f>SUM(F8:N8)</f>
        <v>160</v>
      </c>
      <c r="F8" s="5">
        <f>2*80</f>
        <v>160</v>
      </c>
      <c r="G8" s="5">
        <v>0</v>
      </c>
      <c r="H8" s="5">
        <v>0</v>
      </c>
      <c r="I8" s="24"/>
      <c r="J8" s="5"/>
      <c r="K8" s="5"/>
      <c r="L8" s="5"/>
      <c r="M8" s="5"/>
      <c r="N8" s="5"/>
      <c r="O8" s="10">
        <f>MIN(F8:N8)-MIN(F8:N8)</f>
        <v>0</v>
      </c>
    </row>
    <row r="9" spans="2:15" x14ac:dyDescent="0.25">
      <c r="B9" s="1" t="s">
        <v>7</v>
      </c>
      <c r="C9" s="13" t="s">
        <v>174</v>
      </c>
      <c r="D9" s="4" t="s">
        <v>5</v>
      </c>
      <c r="E9" s="4">
        <f>SUM(F9:N9)</f>
        <v>120</v>
      </c>
      <c r="F9" s="5">
        <f>2*60</f>
        <v>120</v>
      </c>
      <c r="G9" s="12">
        <v>0</v>
      </c>
      <c r="H9" s="9">
        <v>0</v>
      </c>
      <c r="I9" s="24"/>
      <c r="J9" s="9"/>
      <c r="K9" s="9"/>
      <c r="L9" s="9"/>
      <c r="M9" s="9"/>
      <c r="N9" s="9"/>
      <c r="O9" s="10">
        <f>MIN(F9:N9)-MIN(F9:N9)</f>
        <v>0</v>
      </c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5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5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</sheetData>
  <mergeCells count="2">
    <mergeCell ref="C2:N2"/>
    <mergeCell ref="C4:N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Roman,Normal"&amp;12&amp;A</oddHeader>
    <oddFooter>&amp;C&amp;"Times New Roman,Normal"&amp;12Página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O14"/>
  <sheetViews>
    <sheetView zoomScaleNormal="100" workbookViewId="0">
      <selection activeCell="E7" sqref="E7:E14"/>
    </sheetView>
  </sheetViews>
  <sheetFormatPr defaultRowHeight="15" x14ac:dyDescent="0.25"/>
  <cols>
    <col min="1" max="1" width="1.42578125" customWidth="1"/>
    <col min="2" max="2" width="8" customWidth="1"/>
    <col min="3" max="3" width="26.85546875" bestFit="1" customWidth="1"/>
    <col min="4" max="4" width="16.28515625" bestFit="1" customWidth="1"/>
    <col min="5" max="5" width="5.42578125" customWidth="1"/>
    <col min="6" max="6" width="10.7109375" bestFit="1" customWidth="1"/>
    <col min="7" max="7" width="11.42578125" customWidth="1"/>
    <col min="8" max="8" width="11.42578125" bestFit="1" customWidth="1"/>
    <col min="9" max="9" width="12" bestFit="1" customWidth="1"/>
    <col min="10" max="11" width="11.42578125" bestFit="1" customWidth="1"/>
    <col min="12" max="12" width="12" bestFit="1" customWidth="1"/>
    <col min="13" max="13" width="10.5703125" customWidth="1"/>
    <col min="14" max="14" width="11.42578125" bestFit="1" customWidth="1"/>
    <col min="15" max="15" width="7.5703125" customWidth="1"/>
  </cols>
  <sheetData>
    <row r="1" spans="2:15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</row>
    <row r="2" spans="2:15" ht="24.4" customHeight="1" x14ac:dyDescent="0.25"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5" ht="4.5" customHeight="1" x14ac:dyDescent="0.25">
      <c r="B3" s="1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</row>
    <row r="4" spans="2:15" ht="21" x14ac:dyDescent="0.25">
      <c r="B4" s="1"/>
      <c r="C4" s="31" t="s">
        <v>204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5" ht="4.5" customHeight="1" x14ac:dyDescent="0.25">
      <c r="B5" s="1"/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</row>
    <row r="6" spans="2:15" ht="60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0" t="s">
        <v>68</v>
      </c>
    </row>
    <row r="7" spans="2:15" x14ac:dyDescent="0.25">
      <c r="B7" s="1" t="s">
        <v>4</v>
      </c>
      <c r="C7" s="4" t="s">
        <v>17</v>
      </c>
      <c r="D7" s="4" t="s">
        <v>5</v>
      </c>
      <c r="E7" s="4">
        <f t="shared" ref="E7:E14" si="0">SUM(F7:N7)-O7</f>
        <v>600</v>
      </c>
      <c r="F7" s="5">
        <v>200</v>
      </c>
      <c r="G7" s="5">
        <v>200</v>
      </c>
      <c r="H7" s="5">
        <v>200</v>
      </c>
      <c r="I7" s="5"/>
      <c r="J7" s="5"/>
      <c r="K7" s="5"/>
      <c r="L7" s="5"/>
      <c r="M7" s="4"/>
      <c r="N7" s="5"/>
      <c r="O7" s="9">
        <f t="shared" ref="O7:O13" si="1">MIN(F7:N7)-MIN(F7:N7)</f>
        <v>0</v>
      </c>
    </row>
    <row r="8" spans="2:15" x14ac:dyDescent="0.25">
      <c r="B8" s="1" t="s">
        <v>6</v>
      </c>
      <c r="C8" s="17" t="s">
        <v>214</v>
      </c>
      <c r="D8" s="4" t="s">
        <v>5</v>
      </c>
      <c r="E8" s="4">
        <f t="shared" si="0"/>
        <v>400</v>
      </c>
      <c r="F8" s="5">
        <v>120</v>
      </c>
      <c r="G8" s="5">
        <v>120</v>
      </c>
      <c r="H8" s="5">
        <v>160</v>
      </c>
      <c r="I8" s="5"/>
      <c r="J8" s="4"/>
      <c r="K8" s="5"/>
      <c r="L8" s="5"/>
      <c r="M8" s="4"/>
      <c r="N8" s="5"/>
      <c r="O8" s="9">
        <f t="shared" si="1"/>
        <v>0</v>
      </c>
    </row>
    <row r="9" spans="2:15" x14ac:dyDescent="0.25">
      <c r="B9" s="1" t="s">
        <v>7</v>
      </c>
      <c r="C9" s="17" t="s">
        <v>265</v>
      </c>
      <c r="D9" s="4" t="s">
        <v>5</v>
      </c>
      <c r="E9" s="4">
        <f t="shared" si="0"/>
        <v>160</v>
      </c>
      <c r="F9" s="5">
        <v>160</v>
      </c>
      <c r="G9" s="5">
        <v>0</v>
      </c>
      <c r="H9" s="5">
        <v>0</v>
      </c>
      <c r="I9" s="5"/>
      <c r="J9" s="4"/>
      <c r="K9" s="5"/>
      <c r="L9" s="5"/>
      <c r="M9" s="4"/>
      <c r="N9" s="5"/>
      <c r="O9" s="9">
        <f t="shared" si="1"/>
        <v>0</v>
      </c>
    </row>
    <row r="10" spans="2:15" hidden="1" x14ac:dyDescent="0.25">
      <c r="B10" s="1"/>
      <c r="C10" s="4" t="s">
        <v>103</v>
      </c>
      <c r="D10" s="4" t="s">
        <v>5</v>
      </c>
      <c r="E10" s="4">
        <f t="shared" si="0"/>
        <v>0</v>
      </c>
      <c r="F10" s="5"/>
      <c r="G10" s="5"/>
      <c r="H10" s="4"/>
      <c r="I10" s="4"/>
      <c r="J10" s="5"/>
      <c r="K10" s="5"/>
      <c r="L10" s="5"/>
      <c r="M10" s="4"/>
      <c r="N10" s="5"/>
      <c r="O10" s="9">
        <f t="shared" si="1"/>
        <v>0</v>
      </c>
    </row>
    <row r="11" spans="2:15" hidden="1" x14ac:dyDescent="0.25">
      <c r="B11" s="1"/>
      <c r="C11" s="4" t="s">
        <v>102</v>
      </c>
      <c r="D11" s="4" t="s">
        <v>5</v>
      </c>
      <c r="E11" s="4">
        <f t="shared" si="0"/>
        <v>0</v>
      </c>
      <c r="F11" s="5"/>
      <c r="G11" s="5"/>
      <c r="H11" s="4"/>
      <c r="I11" s="4"/>
      <c r="J11" s="4"/>
      <c r="K11" s="5"/>
      <c r="L11" s="5"/>
      <c r="M11" s="4"/>
      <c r="N11" s="5"/>
      <c r="O11" s="9">
        <f t="shared" si="1"/>
        <v>0</v>
      </c>
    </row>
    <row r="12" spans="2:15" hidden="1" x14ac:dyDescent="0.25">
      <c r="B12" s="1"/>
      <c r="C12" s="25" t="s">
        <v>117</v>
      </c>
      <c r="D12" s="4" t="s">
        <v>41</v>
      </c>
      <c r="E12" s="4">
        <f t="shared" si="0"/>
        <v>0</v>
      </c>
      <c r="F12" s="5"/>
      <c r="G12" s="5"/>
      <c r="H12" s="5"/>
      <c r="I12" s="5"/>
      <c r="J12" s="4"/>
      <c r="K12" s="5"/>
      <c r="L12" s="5"/>
      <c r="M12" s="4"/>
      <c r="N12" s="5"/>
      <c r="O12" s="9">
        <f t="shared" si="1"/>
        <v>0</v>
      </c>
    </row>
    <row r="13" spans="2:15" hidden="1" x14ac:dyDescent="0.25">
      <c r="B13" s="1"/>
      <c r="C13" s="25" t="s">
        <v>118</v>
      </c>
      <c r="D13" s="4" t="s">
        <v>41</v>
      </c>
      <c r="E13" s="4">
        <f t="shared" si="0"/>
        <v>0</v>
      </c>
      <c r="F13" s="5"/>
      <c r="G13" s="5"/>
      <c r="H13" s="5"/>
      <c r="I13" s="5"/>
      <c r="J13" s="4"/>
      <c r="K13" s="5"/>
      <c r="L13" s="5"/>
      <c r="M13" s="4"/>
      <c r="N13" s="5"/>
      <c r="O13" s="9">
        <f t="shared" si="1"/>
        <v>0</v>
      </c>
    </row>
    <row r="14" spans="2:15" x14ac:dyDescent="0.25">
      <c r="B14" s="1" t="s">
        <v>7</v>
      </c>
      <c r="C14" s="17" t="s">
        <v>213</v>
      </c>
      <c r="D14" s="4" t="s">
        <v>200</v>
      </c>
      <c r="E14" s="4">
        <f t="shared" si="0"/>
        <v>160</v>
      </c>
      <c r="F14" s="5">
        <v>0</v>
      </c>
      <c r="G14" s="5">
        <v>160</v>
      </c>
      <c r="H14" s="5">
        <v>0</v>
      </c>
      <c r="I14" s="5"/>
      <c r="J14" s="4"/>
      <c r="K14" s="5"/>
      <c r="L14" s="5"/>
      <c r="M14" s="4"/>
      <c r="N14" s="5"/>
      <c r="O14" s="9"/>
    </row>
  </sheetData>
  <sortState xmlns:xlrd2="http://schemas.microsoft.com/office/spreadsheetml/2017/richdata2" ref="B7:O14">
    <sortCondition descending="1" ref="E7:E14"/>
  </sortState>
  <mergeCells count="2">
    <mergeCell ref="C2:N2"/>
    <mergeCell ref="C4:N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24"/>
  <sheetViews>
    <sheetView zoomScaleNormal="100" workbookViewId="0">
      <selection activeCell="B23" sqref="B23"/>
    </sheetView>
  </sheetViews>
  <sheetFormatPr defaultRowHeight="15" x14ac:dyDescent="0.25"/>
  <cols>
    <col min="1" max="1" width="1.42578125" style="2" customWidth="1"/>
    <col min="2" max="2" width="8" style="1" customWidth="1"/>
    <col min="3" max="3" width="23" style="2" customWidth="1"/>
    <col min="4" max="4" width="14.7109375" style="2" bestFit="1" customWidth="1"/>
    <col min="5" max="5" width="5.7109375" style="2" customWidth="1"/>
    <col min="6" max="8" width="11.42578125" style="2" bestFit="1" customWidth="1"/>
    <col min="9" max="9" width="12" style="2" bestFit="1" customWidth="1"/>
    <col min="10" max="11" width="11.42578125" style="2" bestFit="1" customWidth="1"/>
    <col min="12" max="12" width="12" style="1" bestFit="1" customWidth="1"/>
    <col min="13" max="13" width="10.7109375" style="2" bestFit="1" customWidth="1"/>
    <col min="14" max="14" width="11.42578125" style="2" bestFit="1" customWidth="1"/>
    <col min="15" max="15" width="7.42578125" style="2" customWidth="1"/>
    <col min="16" max="1025" width="9.140625" style="2" customWidth="1"/>
  </cols>
  <sheetData>
    <row r="1" spans="2:15" ht="10.5" customHeight="1" x14ac:dyDescent="0.25"/>
    <row r="2" spans="2:15" s="7" customFormat="1" ht="26.25" customHeight="1" x14ac:dyDescent="0.25"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5" ht="5.25" customHeight="1" x14ac:dyDescent="0.25"/>
    <row r="4" spans="2:15" ht="21" x14ac:dyDescent="0.25">
      <c r="C4" s="31" t="s">
        <v>202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5" ht="6" customHeight="1" x14ac:dyDescent="0.25"/>
    <row r="6" spans="2:15" ht="63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0" t="s">
        <v>68</v>
      </c>
    </row>
    <row r="7" spans="2:15" x14ac:dyDescent="0.25">
      <c r="B7" s="1" t="s">
        <v>4</v>
      </c>
      <c r="C7" s="4" t="s">
        <v>189</v>
      </c>
      <c r="D7" s="4" t="s">
        <v>66</v>
      </c>
      <c r="E7" s="4">
        <f t="shared" ref="E7:E23" si="0">SUM(F7:N7)-O7</f>
        <v>560</v>
      </c>
      <c r="F7" s="5">
        <v>160</v>
      </c>
      <c r="G7" s="4">
        <v>200</v>
      </c>
      <c r="H7" s="4">
        <v>200</v>
      </c>
      <c r="I7" s="4"/>
      <c r="J7" s="5"/>
      <c r="K7" s="5"/>
      <c r="L7" s="5"/>
      <c r="M7" s="5"/>
      <c r="N7" s="5"/>
      <c r="O7" s="9">
        <f>MIN(F7:N7)-MIN(F7:N7)</f>
        <v>0</v>
      </c>
    </row>
    <row r="8" spans="2:15" x14ac:dyDescent="0.25">
      <c r="B8" s="1" t="s">
        <v>6</v>
      </c>
      <c r="C8" s="4" t="s">
        <v>17</v>
      </c>
      <c r="D8" s="4" t="s">
        <v>5</v>
      </c>
      <c r="E8" s="4">
        <f t="shared" si="0"/>
        <v>440</v>
      </c>
      <c r="F8" s="4">
        <v>120</v>
      </c>
      <c r="G8" s="4">
        <v>160</v>
      </c>
      <c r="H8" s="4">
        <v>160</v>
      </c>
      <c r="I8" s="4"/>
      <c r="J8" s="4"/>
      <c r="K8" s="4"/>
      <c r="L8" s="4"/>
      <c r="M8" s="4"/>
      <c r="N8" s="4"/>
      <c r="O8" s="4">
        <f>MIN(F8:N8)-MIN(F8:N8)</f>
        <v>0</v>
      </c>
    </row>
    <row r="9" spans="2:15" x14ac:dyDescent="0.25">
      <c r="B9" s="1" t="s">
        <v>7</v>
      </c>
      <c r="C9" s="4" t="s">
        <v>214</v>
      </c>
      <c r="D9" s="4" t="s">
        <v>5</v>
      </c>
      <c r="E9" s="4">
        <f t="shared" si="0"/>
        <v>240</v>
      </c>
      <c r="F9" s="4">
        <v>0</v>
      </c>
      <c r="G9" s="4">
        <v>120</v>
      </c>
      <c r="H9" s="4">
        <v>120</v>
      </c>
      <c r="I9" s="4"/>
      <c r="J9" s="4"/>
      <c r="K9" s="4"/>
      <c r="L9" s="4"/>
      <c r="M9" s="4"/>
      <c r="N9" s="4"/>
      <c r="O9" s="4"/>
    </row>
    <row r="10" spans="2:15" x14ac:dyDescent="0.25">
      <c r="B10" s="1" t="s">
        <v>215</v>
      </c>
      <c r="C10" s="21" t="s">
        <v>147</v>
      </c>
      <c r="D10" s="21" t="s">
        <v>15</v>
      </c>
      <c r="E10" s="4">
        <f t="shared" si="0"/>
        <v>200</v>
      </c>
      <c r="F10" s="5">
        <v>200</v>
      </c>
      <c r="G10" s="5">
        <v>0</v>
      </c>
      <c r="H10" s="5">
        <v>0</v>
      </c>
      <c r="I10" s="5"/>
      <c r="J10" s="4"/>
      <c r="K10" s="5"/>
      <c r="L10" s="4"/>
      <c r="M10" s="5"/>
      <c r="N10" s="5"/>
      <c r="O10" s="9">
        <f t="shared" ref="O10:O22" si="1">MIN(F10:N10)-MIN(F10:N10)</f>
        <v>0</v>
      </c>
    </row>
    <row r="11" spans="2:15" hidden="1" x14ac:dyDescent="0.25">
      <c r="B11" s="1" t="s">
        <v>20</v>
      </c>
      <c r="C11" s="4" t="s">
        <v>69</v>
      </c>
      <c r="D11" s="4" t="s">
        <v>19</v>
      </c>
      <c r="E11" s="4">
        <f t="shared" si="0"/>
        <v>0</v>
      </c>
      <c r="F11" s="4" t="str">
        <f>IFERROR(VLOOKUP(C11,#REF!,2,FALSE),"")</f>
        <v/>
      </c>
      <c r="G11" s="4"/>
      <c r="H11" s="4"/>
      <c r="I11" s="4"/>
      <c r="J11" s="4"/>
      <c r="K11" s="4"/>
      <c r="L11" s="4"/>
      <c r="M11" s="4"/>
      <c r="N11" s="4"/>
      <c r="O11" s="4">
        <f t="shared" si="1"/>
        <v>0</v>
      </c>
    </row>
    <row r="12" spans="2:15" hidden="1" x14ac:dyDescent="0.25">
      <c r="B12" s="1" t="s">
        <v>16</v>
      </c>
      <c r="C12" s="17" t="s">
        <v>145</v>
      </c>
      <c r="D12" s="17" t="s">
        <v>9</v>
      </c>
      <c r="E12" s="17">
        <f t="shared" si="0"/>
        <v>0</v>
      </c>
      <c r="F12" s="17" t="str">
        <f>IFERROR(VLOOKUP(C12,#REF!,2,FALSE),"")</f>
        <v/>
      </c>
      <c r="G12" s="17"/>
      <c r="H12" s="17"/>
      <c r="I12" s="17"/>
      <c r="J12" s="17"/>
      <c r="K12" s="17"/>
      <c r="L12" s="17"/>
      <c r="M12" s="17"/>
      <c r="N12" s="17"/>
      <c r="O12" s="17">
        <f t="shared" si="1"/>
        <v>0</v>
      </c>
    </row>
    <row r="13" spans="2:15" hidden="1" x14ac:dyDescent="0.25">
      <c r="B13" s="1" t="s">
        <v>29</v>
      </c>
      <c r="C13" s="4" t="s">
        <v>137</v>
      </c>
      <c r="D13" s="4" t="s">
        <v>5</v>
      </c>
      <c r="E13" s="4">
        <f t="shared" si="0"/>
        <v>0</v>
      </c>
      <c r="F13" s="4" t="str">
        <f>IFERROR(VLOOKUP(C13,#REF!,2,FALSE),"")</f>
        <v/>
      </c>
      <c r="G13" s="4"/>
      <c r="H13" s="4"/>
      <c r="I13" s="4"/>
      <c r="J13" s="4"/>
      <c r="K13" s="4"/>
      <c r="L13" s="4"/>
      <c r="M13" s="4"/>
      <c r="N13" s="4"/>
      <c r="O13" s="4">
        <f t="shared" si="1"/>
        <v>0</v>
      </c>
    </row>
    <row r="14" spans="2:15" hidden="1" x14ac:dyDescent="0.25">
      <c r="B14" s="1" t="s">
        <v>101</v>
      </c>
      <c r="C14" s="17" t="s">
        <v>150</v>
      </c>
      <c r="D14" s="17" t="s">
        <v>15</v>
      </c>
      <c r="E14" s="17">
        <f t="shared" si="0"/>
        <v>0</v>
      </c>
      <c r="F14" s="17" t="str">
        <f>IFERROR(VLOOKUP(C14,#REF!,2,FALSE),"")</f>
        <v/>
      </c>
      <c r="G14" s="17"/>
      <c r="H14" s="17"/>
      <c r="I14" s="17"/>
      <c r="J14" s="17"/>
      <c r="K14" s="17"/>
      <c r="L14" s="17"/>
      <c r="M14" s="17"/>
      <c r="N14" s="17"/>
      <c r="O14" s="17">
        <f t="shared" si="1"/>
        <v>0</v>
      </c>
    </row>
    <row r="15" spans="2:15" hidden="1" x14ac:dyDescent="0.25">
      <c r="B15" s="1" t="s">
        <v>104</v>
      </c>
      <c r="C15" s="4" t="s">
        <v>117</v>
      </c>
      <c r="D15" s="4" t="s">
        <v>41</v>
      </c>
      <c r="E15" s="4">
        <f t="shared" si="0"/>
        <v>0</v>
      </c>
      <c r="F15" s="4" t="str">
        <f>IFERROR(VLOOKUP(C15,#REF!,2,FALSE),"")</f>
        <v/>
      </c>
      <c r="G15" s="4"/>
      <c r="H15" s="4"/>
      <c r="I15" s="4"/>
      <c r="J15" s="4"/>
      <c r="K15" s="4"/>
      <c r="L15" s="4"/>
      <c r="M15" s="4"/>
      <c r="N15" s="4"/>
      <c r="O15" s="4">
        <f t="shared" si="1"/>
        <v>0</v>
      </c>
    </row>
    <row r="16" spans="2:15" hidden="1" x14ac:dyDescent="0.25">
      <c r="B16" s="1" t="s">
        <v>110</v>
      </c>
      <c r="C16" s="17" t="s">
        <v>136</v>
      </c>
      <c r="D16" s="17" t="s">
        <v>34</v>
      </c>
      <c r="E16" s="17">
        <f t="shared" si="0"/>
        <v>0</v>
      </c>
      <c r="F16" s="17" t="str">
        <f>IFERROR(VLOOKUP(C16,#REF!,2,FALSE),"")</f>
        <v/>
      </c>
      <c r="G16" s="17"/>
      <c r="H16" s="17"/>
      <c r="I16" s="17"/>
      <c r="J16" s="17"/>
      <c r="K16" s="17"/>
      <c r="L16" s="17"/>
      <c r="M16" s="17"/>
      <c r="N16" s="17"/>
      <c r="O16" s="17">
        <f t="shared" si="1"/>
        <v>0</v>
      </c>
    </row>
    <row r="17" spans="2:15" hidden="1" x14ac:dyDescent="0.25">
      <c r="B17" s="1" t="s">
        <v>216</v>
      </c>
      <c r="C17" s="4" t="s">
        <v>103</v>
      </c>
      <c r="D17" s="4" t="s">
        <v>5</v>
      </c>
      <c r="E17" s="4">
        <f t="shared" si="0"/>
        <v>0</v>
      </c>
      <c r="F17" s="4" t="str">
        <f>IFERROR(VLOOKUP(C17,#REF!,2,FALSE),"")</f>
        <v/>
      </c>
      <c r="G17" s="4"/>
      <c r="H17" s="4"/>
      <c r="I17" s="4"/>
      <c r="J17" s="4"/>
      <c r="K17" s="4"/>
      <c r="L17" s="4"/>
      <c r="M17" s="4"/>
      <c r="N17" s="4"/>
      <c r="O17" s="4">
        <f t="shared" si="1"/>
        <v>0</v>
      </c>
    </row>
    <row r="18" spans="2:15" hidden="1" x14ac:dyDescent="0.25">
      <c r="B18" s="1" t="s">
        <v>217</v>
      </c>
      <c r="C18" s="17" t="s">
        <v>118</v>
      </c>
      <c r="D18" s="17" t="s">
        <v>41</v>
      </c>
      <c r="E18" s="17">
        <f t="shared" si="0"/>
        <v>0</v>
      </c>
      <c r="F18" s="17" t="str">
        <f>IFERROR(VLOOKUP(C18,#REF!,2,FALSE),"")</f>
        <v/>
      </c>
      <c r="G18" s="17"/>
      <c r="H18" s="17"/>
      <c r="I18" s="17"/>
      <c r="J18" s="17"/>
      <c r="K18" s="17"/>
      <c r="L18" s="17"/>
      <c r="M18" s="17"/>
      <c r="N18" s="17"/>
      <c r="O18" s="17">
        <f t="shared" si="1"/>
        <v>0</v>
      </c>
    </row>
    <row r="19" spans="2:15" hidden="1" x14ac:dyDescent="0.25">
      <c r="B19" s="1" t="s">
        <v>218</v>
      </c>
      <c r="C19" s="4" t="s">
        <v>80</v>
      </c>
      <c r="D19" s="4" t="s">
        <v>5</v>
      </c>
      <c r="E19" s="4">
        <f t="shared" si="0"/>
        <v>0</v>
      </c>
      <c r="F19" s="4" t="str">
        <f>IFERROR(VLOOKUP(C19,#REF!,2,FALSE),"")</f>
        <v/>
      </c>
      <c r="G19" s="4"/>
      <c r="H19" s="4"/>
      <c r="I19" s="4"/>
      <c r="J19" s="4"/>
      <c r="K19" s="4"/>
      <c r="L19" s="4"/>
      <c r="M19" s="4"/>
      <c r="N19" s="4"/>
      <c r="O19" s="4">
        <f t="shared" si="1"/>
        <v>0</v>
      </c>
    </row>
    <row r="20" spans="2:15" hidden="1" x14ac:dyDescent="0.25">
      <c r="B20" s="1" t="s">
        <v>219</v>
      </c>
      <c r="C20" s="17" t="s">
        <v>103</v>
      </c>
      <c r="D20" s="17" t="s">
        <v>5</v>
      </c>
      <c r="E20" s="17">
        <f t="shared" si="0"/>
        <v>0</v>
      </c>
      <c r="F20" s="17" t="str">
        <f>IFERROR(VLOOKUP(C20,#REF!,2,FALSE),"")</f>
        <v/>
      </c>
      <c r="G20" s="17"/>
      <c r="H20" s="17"/>
      <c r="I20" s="17"/>
      <c r="J20" s="17"/>
      <c r="K20" s="17"/>
      <c r="L20" s="17"/>
      <c r="M20" s="17"/>
      <c r="N20" s="17"/>
      <c r="O20" s="17">
        <f t="shared" si="1"/>
        <v>0</v>
      </c>
    </row>
    <row r="21" spans="2:15" hidden="1" x14ac:dyDescent="0.25">
      <c r="B21" s="1" t="s">
        <v>72</v>
      </c>
      <c r="C21" s="4" t="s">
        <v>151</v>
      </c>
      <c r="D21" s="4" t="s">
        <v>5</v>
      </c>
      <c r="E21" s="4">
        <f t="shared" si="0"/>
        <v>0</v>
      </c>
      <c r="F21" s="4" t="str">
        <f>IFERROR(VLOOKUP(C21,#REF!,2,FALSE),"")</f>
        <v/>
      </c>
      <c r="G21" s="4"/>
      <c r="H21" s="4"/>
      <c r="I21" s="4"/>
      <c r="J21" s="4"/>
      <c r="K21" s="4"/>
      <c r="L21" s="4"/>
      <c r="M21" s="4"/>
      <c r="N21" s="4"/>
      <c r="O21" s="4">
        <f t="shared" si="1"/>
        <v>0</v>
      </c>
    </row>
    <row r="22" spans="2:15" x14ac:dyDescent="0.25">
      <c r="B22" s="1" t="s">
        <v>20</v>
      </c>
      <c r="C22" s="17" t="s">
        <v>188</v>
      </c>
      <c r="D22" s="17" t="s">
        <v>5</v>
      </c>
      <c r="E22" s="17">
        <f t="shared" si="0"/>
        <v>120</v>
      </c>
      <c r="F22" s="17">
        <v>120</v>
      </c>
      <c r="G22" s="17">
        <v>0</v>
      </c>
      <c r="H22" s="17">
        <v>0</v>
      </c>
      <c r="I22" s="17"/>
      <c r="J22" s="17"/>
      <c r="K22" s="17"/>
      <c r="L22" s="17"/>
      <c r="M22" s="17"/>
      <c r="N22" s="17"/>
      <c r="O22" s="17">
        <f t="shared" si="1"/>
        <v>0</v>
      </c>
    </row>
    <row r="23" spans="2:15" x14ac:dyDescent="0.25">
      <c r="B23" s="1" t="s">
        <v>20</v>
      </c>
      <c r="C23" s="17" t="s">
        <v>213</v>
      </c>
      <c r="D23" s="17" t="s">
        <v>200</v>
      </c>
      <c r="E23" s="17">
        <f t="shared" si="0"/>
        <v>120</v>
      </c>
      <c r="F23" s="17">
        <v>0</v>
      </c>
      <c r="G23" s="17">
        <v>120</v>
      </c>
      <c r="H23" s="17">
        <v>0</v>
      </c>
      <c r="I23" s="17"/>
      <c r="J23" s="17"/>
      <c r="K23" s="17"/>
      <c r="L23" s="17"/>
      <c r="M23" s="17"/>
      <c r="N23" s="17"/>
      <c r="O23" s="17"/>
    </row>
    <row r="24" spans="2:15" x14ac:dyDescent="0.25">
      <c r="C24" s="1"/>
      <c r="D24" s="1"/>
      <c r="E24" s="1"/>
      <c r="F24" s="1"/>
      <c r="G24" s="1"/>
      <c r="H24" s="1"/>
      <c r="I24" s="1"/>
      <c r="J24" s="1"/>
      <c r="K24" s="1"/>
    </row>
  </sheetData>
  <sortState xmlns:xlrd2="http://schemas.microsoft.com/office/spreadsheetml/2017/richdata2" ref="B7:O23">
    <sortCondition descending="1" ref="E7:E23"/>
  </sortState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ML28"/>
  <sheetViews>
    <sheetView zoomScaleNormal="100" workbookViewId="0">
      <selection activeCell="E7" sqref="E7:E15"/>
    </sheetView>
  </sheetViews>
  <sheetFormatPr defaultRowHeight="15" x14ac:dyDescent="0.25"/>
  <cols>
    <col min="1" max="1" width="0.5703125" style="2" customWidth="1"/>
    <col min="2" max="2" width="7.85546875" style="1" customWidth="1"/>
    <col min="3" max="3" width="28" style="2" bestFit="1" customWidth="1"/>
    <col min="4" max="4" width="14.85546875" style="2" customWidth="1"/>
    <col min="5" max="5" width="5.28515625" style="2" customWidth="1"/>
    <col min="6" max="6" width="10.7109375" style="2" bestFit="1" customWidth="1"/>
    <col min="7" max="8" width="11.42578125" style="2" bestFit="1" customWidth="1"/>
    <col min="9" max="9" width="12" style="2" bestFit="1" customWidth="1"/>
    <col min="10" max="11" width="11.42578125" style="2" bestFit="1" customWidth="1"/>
    <col min="12" max="12" width="12" style="1" bestFit="1" customWidth="1"/>
    <col min="13" max="13" width="10.7109375" style="2" bestFit="1" customWidth="1"/>
    <col min="14" max="14" width="11.42578125" style="2" bestFit="1" customWidth="1"/>
    <col min="15" max="15" width="7.5703125" style="2" customWidth="1"/>
    <col min="16" max="1026" width="9.140625" style="2" customWidth="1"/>
  </cols>
  <sheetData>
    <row r="2" spans="2:15" s="7" customFormat="1" ht="26.25" customHeight="1" x14ac:dyDescent="0.25"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5" ht="3.75" customHeight="1" x14ac:dyDescent="0.25"/>
    <row r="4" spans="2:15" ht="21" x14ac:dyDescent="0.25">
      <c r="C4" s="31" t="s">
        <v>203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5" ht="3" customHeight="1" x14ac:dyDescent="0.25"/>
    <row r="6" spans="2:15" ht="60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0" t="s">
        <v>68</v>
      </c>
    </row>
    <row r="7" spans="2:15" x14ac:dyDescent="0.25">
      <c r="B7" s="1" t="s">
        <v>4</v>
      </c>
      <c r="C7" s="4" t="s">
        <v>144</v>
      </c>
      <c r="D7" s="4" t="s">
        <v>221</v>
      </c>
      <c r="E7" s="4">
        <f t="shared" ref="E7:E15" si="0">SUM(F7:N7)-O7</f>
        <v>600</v>
      </c>
      <c r="F7" s="4">
        <v>200</v>
      </c>
      <c r="G7" s="4">
        <v>200</v>
      </c>
      <c r="H7" s="4">
        <v>200</v>
      </c>
      <c r="I7" s="4"/>
      <c r="J7" s="4"/>
      <c r="K7" s="4"/>
      <c r="L7" s="5"/>
      <c r="M7" s="5"/>
      <c r="N7" s="5"/>
      <c r="O7" s="9">
        <f t="shared" ref="O7:O15" si="1">MIN(F7:N7)-MIN(F7:N7)</f>
        <v>0</v>
      </c>
    </row>
    <row r="8" spans="2:15" x14ac:dyDescent="0.25">
      <c r="B8" s="1" t="s">
        <v>6</v>
      </c>
      <c r="C8" s="4" t="s">
        <v>150</v>
      </c>
      <c r="D8" s="4" t="s">
        <v>221</v>
      </c>
      <c r="E8" s="4">
        <f t="shared" si="0"/>
        <v>360</v>
      </c>
      <c r="F8" s="5">
        <v>120</v>
      </c>
      <c r="G8" s="5">
        <v>120</v>
      </c>
      <c r="H8" s="5">
        <v>120</v>
      </c>
      <c r="I8" s="5"/>
      <c r="J8" s="5"/>
      <c r="K8" s="4"/>
      <c r="L8" s="5"/>
      <c r="M8" s="5"/>
      <c r="N8" s="4"/>
      <c r="O8" s="9">
        <f t="shared" si="1"/>
        <v>0</v>
      </c>
    </row>
    <row r="9" spans="2:15" x14ac:dyDescent="0.25">
      <c r="B9" s="1" t="s">
        <v>7</v>
      </c>
      <c r="C9" s="4" t="s">
        <v>91</v>
      </c>
      <c r="D9" s="17" t="s">
        <v>200</v>
      </c>
      <c r="E9" s="4">
        <f t="shared" si="0"/>
        <v>320</v>
      </c>
      <c r="F9" s="5">
        <v>0</v>
      </c>
      <c r="G9" s="5">
        <v>160</v>
      </c>
      <c r="H9" s="5">
        <v>160</v>
      </c>
      <c r="I9" s="5"/>
      <c r="J9" s="4"/>
      <c r="K9" s="4"/>
      <c r="L9" s="5"/>
      <c r="M9" s="5"/>
      <c r="N9" s="5"/>
      <c r="O9" s="9">
        <f t="shared" si="1"/>
        <v>0</v>
      </c>
    </row>
    <row r="10" spans="2:15" ht="15.75" customHeight="1" x14ac:dyDescent="0.25">
      <c r="B10" s="1" t="s">
        <v>215</v>
      </c>
      <c r="C10" s="4" t="s">
        <v>18</v>
      </c>
      <c r="D10" s="4" t="s">
        <v>5</v>
      </c>
      <c r="E10" s="4">
        <f t="shared" si="0"/>
        <v>280</v>
      </c>
      <c r="F10" s="5">
        <v>160</v>
      </c>
      <c r="G10" s="5">
        <v>120</v>
      </c>
      <c r="H10" s="4">
        <v>0</v>
      </c>
      <c r="I10" s="4"/>
      <c r="J10" s="4"/>
      <c r="K10" s="5"/>
      <c r="L10" s="5"/>
      <c r="M10" s="5"/>
      <c r="N10" s="5"/>
      <c r="O10" s="9">
        <f t="shared" si="1"/>
        <v>0</v>
      </c>
    </row>
    <row r="11" spans="2:15" x14ac:dyDescent="0.25">
      <c r="B11" s="1" t="s">
        <v>20</v>
      </c>
      <c r="C11" s="4" t="s">
        <v>100</v>
      </c>
      <c r="D11" s="4" t="s">
        <v>66</v>
      </c>
      <c r="E11" s="4">
        <f t="shared" si="0"/>
        <v>240</v>
      </c>
      <c r="F11" s="5">
        <v>120</v>
      </c>
      <c r="G11" s="5">
        <v>60</v>
      </c>
      <c r="H11" s="5">
        <v>60</v>
      </c>
      <c r="I11" s="5"/>
      <c r="J11" s="5"/>
      <c r="K11" s="4"/>
      <c r="L11" s="5"/>
      <c r="M11" s="5"/>
      <c r="N11" s="4"/>
      <c r="O11" s="9">
        <f t="shared" si="1"/>
        <v>0</v>
      </c>
    </row>
    <row r="12" spans="2:15" hidden="1" x14ac:dyDescent="0.25">
      <c r="C12" s="4" t="s">
        <v>139</v>
      </c>
      <c r="D12" s="4" t="s">
        <v>15</v>
      </c>
      <c r="E12" s="4">
        <f t="shared" si="0"/>
        <v>0</v>
      </c>
      <c r="F12" s="5"/>
      <c r="G12" s="4">
        <v>0</v>
      </c>
      <c r="H12" s="4"/>
      <c r="I12" s="4"/>
      <c r="J12" s="5"/>
      <c r="K12" s="4"/>
      <c r="L12" s="5"/>
      <c r="M12" s="5"/>
      <c r="N12" s="5"/>
      <c r="O12" s="9">
        <f t="shared" si="1"/>
        <v>0</v>
      </c>
    </row>
    <row r="13" spans="2:15" x14ac:dyDescent="0.25">
      <c r="B13" s="1" t="s">
        <v>16</v>
      </c>
      <c r="C13" s="4" t="s">
        <v>137</v>
      </c>
      <c r="D13" s="4" t="s">
        <v>5</v>
      </c>
      <c r="E13" s="4">
        <f t="shared" si="0"/>
        <v>180</v>
      </c>
      <c r="F13" s="5">
        <v>60</v>
      </c>
      <c r="G13" s="5">
        <v>60</v>
      </c>
      <c r="H13" s="5">
        <v>60</v>
      </c>
      <c r="I13" s="5"/>
      <c r="J13" s="5"/>
      <c r="K13" s="4"/>
      <c r="L13" s="5"/>
      <c r="M13" s="5"/>
      <c r="N13" s="5"/>
      <c r="O13" s="9">
        <f t="shared" si="1"/>
        <v>0</v>
      </c>
    </row>
    <row r="14" spans="2:15" hidden="1" x14ac:dyDescent="0.25">
      <c r="C14" s="17" t="s">
        <v>138</v>
      </c>
      <c r="D14" s="17" t="s">
        <v>200</v>
      </c>
      <c r="E14" s="4">
        <f t="shared" si="0"/>
        <v>0</v>
      </c>
      <c r="F14" s="5"/>
      <c r="G14" s="5">
        <v>0</v>
      </c>
      <c r="H14" s="5"/>
      <c r="I14" s="5"/>
      <c r="J14" s="5"/>
      <c r="K14" s="4"/>
      <c r="L14" s="5"/>
      <c r="M14" s="5"/>
      <c r="N14" s="5"/>
      <c r="O14" s="9">
        <f t="shared" si="1"/>
        <v>0</v>
      </c>
    </row>
    <row r="15" spans="2:15" x14ac:dyDescent="0.25">
      <c r="B15" s="1" t="s">
        <v>16</v>
      </c>
      <c r="C15" s="4" t="s">
        <v>69</v>
      </c>
      <c r="D15" s="17" t="s">
        <v>200</v>
      </c>
      <c r="E15" s="4">
        <f t="shared" si="0"/>
        <v>180</v>
      </c>
      <c r="F15" s="5">
        <v>0</v>
      </c>
      <c r="G15" s="4">
        <v>60</v>
      </c>
      <c r="H15" s="4">
        <v>120</v>
      </c>
      <c r="I15" s="4"/>
      <c r="J15" s="4"/>
      <c r="K15" s="4"/>
      <c r="L15" s="5"/>
      <c r="M15" s="5"/>
      <c r="N15" s="5"/>
      <c r="O15" s="9">
        <f t="shared" si="1"/>
        <v>0</v>
      </c>
    </row>
    <row r="16" spans="2:15" hidden="1" x14ac:dyDescent="0.25">
      <c r="C16" s="4" t="s">
        <v>136</v>
      </c>
      <c r="D16" s="4" t="s">
        <v>34</v>
      </c>
      <c r="E16" s="4">
        <f t="shared" ref="E16" si="2">SUM(F16:N16)-O16</f>
        <v>0</v>
      </c>
      <c r="F16" s="5"/>
      <c r="G16" s="5">
        <v>0</v>
      </c>
      <c r="H16" s="5"/>
      <c r="I16" s="5"/>
      <c r="J16" s="5"/>
      <c r="K16" s="4"/>
      <c r="L16" s="5"/>
      <c r="M16" s="5"/>
      <c r="N16" s="5"/>
      <c r="O16" s="9">
        <f t="shared" ref="O16" si="3">MIN(F16:N16)-MIN(F16:N16)</f>
        <v>0</v>
      </c>
    </row>
    <row r="18" spans="2:15" hidden="1" x14ac:dyDescent="0.25">
      <c r="B18" s="1" t="s">
        <v>110</v>
      </c>
      <c r="C18" s="9" t="s">
        <v>25</v>
      </c>
      <c r="D18" s="4" t="s">
        <v>15</v>
      </c>
      <c r="E18" s="4">
        <f t="shared" ref="E18" si="4">SUM(F18:N18)-O18</f>
        <v>60</v>
      </c>
      <c r="F18" s="5">
        <f>2*30</f>
        <v>60</v>
      </c>
      <c r="G18" s="5"/>
      <c r="H18" s="4"/>
      <c r="I18" s="4"/>
      <c r="J18" s="4"/>
      <c r="K18" s="4"/>
      <c r="L18" s="5"/>
      <c r="M18" s="4"/>
      <c r="N18" s="4"/>
      <c r="O18" s="10">
        <v>0</v>
      </c>
    </row>
    <row r="19" spans="2:15" x14ac:dyDescent="0.25">
      <c r="C19" s="1"/>
      <c r="D19" s="1"/>
      <c r="E19" s="1"/>
      <c r="F19" s="1"/>
      <c r="G19" s="1"/>
      <c r="H19" s="1"/>
      <c r="I19" s="1"/>
      <c r="J19" s="1"/>
      <c r="K19" s="1"/>
    </row>
    <row r="20" spans="2:15" x14ac:dyDescent="0.25">
      <c r="C20" s="1"/>
      <c r="D20" s="1"/>
      <c r="E20" s="1"/>
      <c r="F20" s="1"/>
      <c r="G20" s="1"/>
      <c r="H20" s="1"/>
      <c r="I20" s="1"/>
      <c r="J20" s="1"/>
      <c r="K20" s="1"/>
    </row>
    <row r="21" spans="2:15" x14ac:dyDescent="0.25">
      <c r="C21" s="1"/>
      <c r="D21" s="1"/>
      <c r="E21" s="1"/>
      <c r="F21" s="1"/>
      <c r="G21" s="1"/>
      <c r="H21" s="1"/>
      <c r="I21" s="1"/>
      <c r="J21" s="1"/>
      <c r="K21" s="1"/>
    </row>
    <row r="22" spans="2:15" x14ac:dyDescent="0.25">
      <c r="C22" s="1"/>
      <c r="D22" s="1"/>
      <c r="E22" s="1"/>
      <c r="F22" s="1"/>
      <c r="G22" s="1"/>
      <c r="H22" s="1"/>
      <c r="I22" s="1"/>
      <c r="J22" s="1"/>
      <c r="K22" s="1"/>
    </row>
    <row r="23" spans="2:15" x14ac:dyDescent="0.25">
      <c r="C23" s="1"/>
      <c r="D23" s="1"/>
      <c r="E23" s="1"/>
      <c r="F23" s="1"/>
      <c r="G23" s="1"/>
      <c r="H23" s="1"/>
      <c r="I23" s="1"/>
      <c r="J23" s="1"/>
      <c r="K23" s="1"/>
    </row>
    <row r="24" spans="2:15" x14ac:dyDescent="0.25">
      <c r="C24" s="1"/>
      <c r="D24" s="1"/>
      <c r="E24" s="1"/>
      <c r="F24" s="1"/>
      <c r="G24" s="1"/>
      <c r="H24" s="1"/>
      <c r="I24" s="1"/>
      <c r="J24" s="1"/>
      <c r="K24" s="1"/>
    </row>
    <row r="25" spans="2:15" x14ac:dyDescent="0.25">
      <c r="C25" s="1"/>
      <c r="D25" s="1"/>
      <c r="E25" s="1"/>
      <c r="F25" s="1"/>
      <c r="G25" s="1"/>
      <c r="H25" s="1"/>
      <c r="I25" s="1"/>
      <c r="J25" s="1"/>
      <c r="K25" s="1"/>
    </row>
    <row r="26" spans="2:15" x14ac:dyDescent="0.25">
      <c r="C26" s="1"/>
      <c r="D26" s="1"/>
      <c r="E26" s="1"/>
      <c r="F26" s="1"/>
      <c r="G26" s="1"/>
      <c r="H26" s="1"/>
      <c r="I26" s="1"/>
      <c r="J26" s="1"/>
      <c r="K26" s="1"/>
    </row>
    <row r="27" spans="2:15" x14ac:dyDescent="0.25">
      <c r="C27" s="1"/>
      <c r="D27" s="1"/>
      <c r="E27" s="1"/>
      <c r="F27" s="1"/>
      <c r="G27" s="1"/>
      <c r="H27" s="1"/>
      <c r="I27" s="1"/>
      <c r="J27" s="1"/>
      <c r="K27" s="1"/>
    </row>
    <row r="28" spans="2:15" x14ac:dyDescent="0.25">
      <c r="C28" s="1"/>
      <c r="D28" s="1"/>
      <c r="E28" s="1"/>
      <c r="F28" s="1"/>
      <c r="G28" s="1"/>
      <c r="H28" s="1"/>
      <c r="I28" s="1"/>
      <c r="J28" s="1"/>
      <c r="K28" s="1"/>
    </row>
  </sheetData>
  <sortState xmlns:xlrd2="http://schemas.microsoft.com/office/spreadsheetml/2017/richdata2" ref="B7:O15">
    <sortCondition descending="1" ref="E7:E16"/>
  </sortState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L33"/>
  <sheetViews>
    <sheetView zoomScaleNormal="100" workbookViewId="0">
      <selection activeCell="E7" sqref="E7"/>
    </sheetView>
  </sheetViews>
  <sheetFormatPr defaultRowHeight="15" x14ac:dyDescent="0.25"/>
  <cols>
    <col min="1" max="1" width="0.85546875" style="2" customWidth="1"/>
    <col min="2" max="2" width="7.85546875" style="1" customWidth="1"/>
    <col min="3" max="3" width="28.85546875" style="2" customWidth="1"/>
    <col min="4" max="4" width="11.5703125" style="2" customWidth="1"/>
    <col min="5" max="5" width="5.42578125" style="2" customWidth="1"/>
    <col min="6" max="6" width="10.5703125" style="2" customWidth="1"/>
    <col min="7" max="7" width="11.140625" style="2" customWidth="1"/>
    <col min="8" max="8" width="11.42578125" style="2" customWidth="1"/>
    <col min="9" max="9" width="12" style="2" bestFit="1" customWidth="1"/>
    <col min="10" max="10" width="11.42578125" style="2" bestFit="1" customWidth="1"/>
    <col min="11" max="11" width="11.28515625" style="2" customWidth="1"/>
    <col min="12" max="12" width="12.140625" style="1" customWidth="1"/>
    <col min="13" max="13" width="10.42578125" style="2" customWidth="1"/>
    <col min="14" max="14" width="11.140625" style="2" customWidth="1"/>
    <col min="15" max="15" width="7.5703125" style="2" customWidth="1"/>
    <col min="16" max="1026" width="9.140625" style="2" customWidth="1"/>
  </cols>
  <sheetData>
    <row r="1" spans="2:15" ht="4.5" customHeight="1" x14ac:dyDescent="0.25"/>
    <row r="2" spans="2:15" s="7" customFormat="1" ht="26.25" customHeight="1" x14ac:dyDescent="0.25"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5" ht="4.5" customHeight="1" x14ac:dyDescent="0.25"/>
    <row r="4" spans="2:15" ht="21" x14ac:dyDescent="0.25">
      <c r="C4" s="31" t="s">
        <v>205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5" ht="5.25" customHeight="1" x14ac:dyDescent="0.25"/>
    <row r="6" spans="2:15" ht="58.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0" t="s">
        <v>68</v>
      </c>
    </row>
    <row r="7" spans="2:15" x14ac:dyDescent="0.25">
      <c r="B7" s="1" t="s">
        <v>4</v>
      </c>
      <c r="C7" s="21" t="s">
        <v>21</v>
      </c>
      <c r="D7" s="4" t="s">
        <v>221</v>
      </c>
      <c r="E7" s="4">
        <f t="shared" ref="E7:E22" si="0">SUM(F7:N7)-O7</f>
        <v>560</v>
      </c>
      <c r="F7" s="5">
        <v>200</v>
      </c>
      <c r="G7" s="5">
        <v>200</v>
      </c>
      <c r="H7" s="5">
        <v>160</v>
      </c>
      <c r="I7" s="5"/>
      <c r="J7" s="5"/>
      <c r="K7" s="5"/>
      <c r="L7" s="5"/>
      <c r="M7" s="5"/>
      <c r="N7" s="4"/>
      <c r="O7" s="9">
        <f t="shared" ref="O7:O22" si="1">MIN(F7:N7)-MIN(F7:N7)</f>
        <v>0</v>
      </c>
    </row>
    <row r="8" spans="2:15" x14ac:dyDescent="0.25">
      <c r="B8" s="1" t="s">
        <v>6</v>
      </c>
      <c r="C8" s="6" t="s">
        <v>78</v>
      </c>
      <c r="D8" s="21" t="s">
        <v>9</v>
      </c>
      <c r="E8" s="4">
        <f t="shared" si="0"/>
        <v>480</v>
      </c>
      <c r="F8" s="5">
        <v>120</v>
      </c>
      <c r="G8" s="5">
        <v>160</v>
      </c>
      <c r="H8" s="5">
        <v>200</v>
      </c>
      <c r="I8" s="5"/>
      <c r="J8" s="5"/>
      <c r="K8" s="5"/>
      <c r="L8" s="5"/>
      <c r="M8" s="5"/>
      <c r="N8" s="5"/>
      <c r="O8" s="9">
        <f t="shared" si="1"/>
        <v>0</v>
      </c>
    </row>
    <row r="9" spans="2:15" x14ac:dyDescent="0.25">
      <c r="B9" s="1" t="s">
        <v>7</v>
      </c>
      <c r="C9" s="4" t="s">
        <v>129</v>
      </c>
      <c r="D9" s="4" t="s">
        <v>221</v>
      </c>
      <c r="E9" s="4">
        <f t="shared" si="0"/>
        <v>360</v>
      </c>
      <c r="F9" s="5">
        <v>120</v>
      </c>
      <c r="G9" s="5">
        <v>120</v>
      </c>
      <c r="H9" s="5">
        <v>120</v>
      </c>
      <c r="I9" s="5"/>
      <c r="J9" s="5"/>
      <c r="K9" s="5"/>
      <c r="L9" s="5"/>
      <c r="M9" s="5"/>
      <c r="N9" s="5"/>
      <c r="O9" s="9">
        <f t="shared" si="1"/>
        <v>0</v>
      </c>
    </row>
    <row r="10" spans="2:15" x14ac:dyDescent="0.25">
      <c r="B10" s="1" t="s">
        <v>215</v>
      </c>
      <c r="C10" s="4" t="s">
        <v>26</v>
      </c>
      <c r="D10" s="4" t="s">
        <v>9</v>
      </c>
      <c r="E10" s="4">
        <f t="shared" si="0"/>
        <v>280</v>
      </c>
      <c r="F10" s="5">
        <v>160</v>
      </c>
      <c r="G10" s="5">
        <v>120</v>
      </c>
      <c r="H10" s="5">
        <v>0</v>
      </c>
      <c r="I10" s="5"/>
      <c r="J10" s="5"/>
      <c r="K10" s="5"/>
      <c r="L10" s="4"/>
      <c r="M10" s="5"/>
      <c r="N10" s="5"/>
      <c r="O10" s="9">
        <f t="shared" si="1"/>
        <v>0</v>
      </c>
    </row>
    <row r="11" spans="2:15" x14ac:dyDescent="0.25">
      <c r="B11" s="1" t="s">
        <v>20</v>
      </c>
      <c r="C11" s="4" t="s">
        <v>24</v>
      </c>
      <c r="D11" s="4" t="s">
        <v>221</v>
      </c>
      <c r="E11" s="4">
        <f t="shared" si="0"/>
        <v>240</v>
      </c>
      <c r="F11" s="5">
        <v>60</v>
      </c>
      <c r="G11" s="5">
        <v>60</v>
      </c>
      <c r="H11" s="5">
        <v>120</v>
      </c>
      <c r="I11" s="5"/>
      <c r="J11" s="4"/>
      <c r="K11" s="5"/>
      <c r="L11" s="5"/>
      <c r="M11" s="5"/>
      <c r="N11" s="5"/>
      <c r="O11" s="9">
        <f t="shared" si="1"/>
        <v>0</v>
      </c>
    </row>
    <row r="12" spans="2:15" x14ac:dyDescent="0.25">
      <c r="B12" s="1" t="s">
        <v>16</v>
      </c>
      <c r="C12" s="4" t="s">
        <v>22</v>
      </c>
      <c r="D12" s="4" t="s">
        <v>5</v>
      </c>
      <c r="E12" s="4">
        <f t="shared" si="0"/>
        <v>180</v>
      </c>
      <c r="F12" s="5">
        <v>60</v>
      </c>
      <c r="G12" s="5">
        <v>60</v>
      </c>
      <c r="H12" s="5">
        <v>60</v>
      </c>
      <c r="I12" s="5"/>
      <c r="J12" s="5"/>
      <c r="K12" s="5"/>
      <c r="L12" s="5"/>
      <c r="M12" s="5"/>
      <c r="N12" s="5"/>
      <c r="O12" s="9">
        <f t="shared" si="1"/>
        <v>0</v>
      </c>
    </row>
    <row r="13" spans="2:15" hidden="1" x14ac:dyDescent="0.25">
      <c r="C13" s="6" t="s">
        <v>23</v>
      </c>
      <c r="D13" s="4" t="s">
        <v>5</v>
      </c>
      <c r="E13" s="4">
        <f t="shared" si="0"/>
        <v>0</v>
      </c>
      <c r="F13" s="5">
        <v>0</v>
      </c>
      <c r="G13" s="5"/>
      <c r="H13" s="5"/>
      <c r="I13" s="5"/>
      <c r="J13" s="5"/>
      <c r="K13" s="5"/>
      <c r="L13" s="5"/>
      <c r="M13" s="5"/>
      <c r="N13" s="5"/>
      <c r="O13" s="9">
        <f t="shared" si="1"/>
        <v>0</v>
      </c>
    </row>
    <row r="14" spans="2:15" hidden="1" x14ac:dyDescent="0.25">
      <c r="C14" s="4" t="s">
        <v>148</v>
      </c>
      <c r="D14" s="4" t="s">
        <v>27</v>
      </c>
      <c r="E14" s="4">
        <f t="shared" si="0"/>
        <v>0</v>
      </c>
      <c r="F14" s="5">
        <v>0</v>
      </c>
      <c r="G14" s="5"/>
      <c r="H14" s="5"/>
      <c r="I14" s="5"/>
      <c r="J14" s="5"/>
      <c r="K14" s="5"/>
      <c r="L14" s="5"/>
      <c r="M14" s="5"/>
      <c r="N14" s="5"/>
      <c r="O14" s="9">
        <f t="shared" si="1"/>
        <v>0</v>
      </c>
    </row>
    <row r="15" spans="2:15" hidden="1" x14ac:dyDescent="0.25">
      <c r="C15" s="4" t="s">
        <v>135</v>
      </c>
      <c r="D15" s="4" t="s">
        <v>27</v>
      </c>
      <c r="E15" s="4">
        <f t="shared" si="0"/>
        <v>0</v>
      </c>
      <c r="F15" s="5">
        <v>0</v>
      </c>
      <c r="G15" s="5"/>
      <c r="H15" s="5"/>
      <c r="I15" s="5"/>
      <c r="J15" s="5"/>
      <c r="K15" s="5"/>
      <c r="L15" s="4"/>
      <c r="M15" s="5"/>
      <c r="N15" s="5"/>
      <c r="O15" s="9">
        <f t="shared" si="1"/>
        <v>0</v>
      </c>
    </row>
    <row r="16" spans="2:15" x14ac:dyDescent="0.25">
      <c r="B16" s="1" t="s">
        <v>29</v>
      </c>
      <c r="C16" s="6" t="s">
        <v>144</v>
      </c>
      <c r="D16" s="4" t="s">
        <v>221</v>
      </c>
      <c r="E16" s="6">
        <f t="shared" si="0"/>
        <v>120</v>
      </c>
      <c r="F16" s="6">
        <v>0</v>
      </c>
      <c r="G16" s="6">
        <v>60</v>
      </c>
      <c r="H16" s="6">
        <v>60</v>
      </c>
      <c r="I16" s="6"/>
      <c r="J16" s="6"/>
      <c r="K16" s="6"/>
      <c r="L16" s="6"/>
      <c r="M16" s="6"/>
      <c r="N16" s="6"/>
      <c r="O16" s="9">
        <f t="shared" si="1"/>
        <v>0</v>
      </c>
    </row>
    <row r="17" spans="2:15" hidden="1" x14ac:dyDescent="0.25">
      <c r="C17" s="4" t="s">
        <v>139</v>
      </c>
      <c r="D17" s="4" t="s">
        <v>15</v>
      </c>
      <c r="E17" s="4">
        <f t="shared" si="0"/>
        <v>0</v>
      </c>
      <c r="F17" s="5">
        <v>0</v>
      </c>
      <c r="G17" s="5"/>
      <c r="H17" s="5"/>
      <c r="I17" s="5"/>
      <c r="J17" s="5"/>
      <c r="K17" s="5"/>
      <c r="L17" s="5"/>
      <c r="M17" s="5"/>
      <c r="N17" s="5"/>
      <c r="O17" s="9">
        <f t="shared" si="1"/>
        <v>0</v>
      </c>
    </row>
    <row r="18" spans="2:15" hidden="1" x14ac:dyDescent="0.25">
      <c r="C18" s="4" t="s">
        <v>18</v>
      </c>
      <c r="D18" s="4" t="s">
        <v>5</v>
      </c>
      <c r="E18" s="4">
        <f t="shared" si="0"/>
        <v>0</v>
      </c>
      <c r="F18" s="5">
        <v>0</v>
      </c>
      <c r="G18" s="5"/>
      <c r="H18" s="4"/>
      <c r="I18" s="4"/>
      <c r="J18" s="4"/>
      <c r="K18" s="5"/>
      <c r="L18" s="4"/>
      <c r="M18" s="5"/>
      <c r="N18" s="5"/>
      <c r="O18" s="9">
        <f t="shared" si="1"/>
        <v>0</v>
      </c>
    </row>
    <row r="19" spans="2:15" x14ac:dyDescent="0.25">
      <c r="B19" s="1" t="s">
        <v>101</v>
      </c>
      <c r="C19" s="4" t="s">
        <v>116</v>
      </c>
      <c r="D19" s="4" t="s">
        <v>15</v>
      </c>
      <c r="E19" s="4">
        <f t="shared" si="0"/>
        <v>60</v>
      </c>
      <c r="F19" s="5">
        <v>0</v>
      </c>
      <c r="G19" s="5">
        <v>0</v>
      </c>
      <c r="H19" s="5">
        <v>60</v>
      </c>
      <c r="I19" s="5"/>
      <c r="J19" s="4"/>
      <c r="K19" s="5"/>
      <c r="L19" s="4"/>
      <c r="M19" s="5"/>
      <c r="N19" s="5"/>
      <c r="O19" s="9">
        <f t="shared" si="1"/>
        <v>0</v>
      </c>
    </row>
    <row r="20" spans="2:15" hidden="1" x14ac:dyDescent="0.25">
      <c r="C20" s="6" t="s">
        <v>152</v>
      </c>
      <c r="D20" s="6" t="s">
        <v>27</v>
      </c>
      <c r="E20" s="6">
        <f t="shared" si="0"/>
        <v>0</v>
      </c>
      <c r="F20" s="6">
        <v>0</v>
      </c>
      <c r="G20" s="6"/>
      <c r="H20" s="6"/>
      <c r="I20" s="6"/>
      <c r="J20" s="6"/>
      <c r="K20" s="6"/>
      <c r="L20" s="6"/>
      <c r="M20" s="6"/>
      <c r="N20" s="6"/>
      <c r="O20" s="9">
        <f t="shared" si="1"/>
        <v>0</v>
      </c>
    </row>
    <row r="21" spans="2:15" x14ac:dyDescent="0.25">
      <c r="B21" s="1" t="s">
        <v>101</v>
      </c>
      <c r="C21" s="6" t="s">
        <v>92</v>
      </c>
      <c r="D21" s="17" t="s">
        <v>200</v>
      </c>
      <c r="E21" s="4">
        <f t="shared" si="0"/>
        <v>60</v>
      </c>
      <c r="F21" s="5">
        <v>0</v>
      </c>
      <c r="G21" s="5">
        <v>60</v>
      </c>
      <c r="H21" s="4">
        <v>0</v>
      </c>
      <c r="I21" s="4"/>
      <c r="J21" s="5"/>
      <c r="K21" s="4"/>
      <c r="L21" s="4"/>
      <c r="M21" s="5"/>
      <c r="N21" s="4"/>
      <c r="O21" s="9">
        <f t="shared" si="1"/>
        <v>0</v>
      </c>
    </row>
    <row r="22" spans="2:15" x14ac:dyDescent="0.25">
      <c r="B22" s="1" t="s">
        <v>101</v>
      </c>
      <c r="C22" s="4" t="s">
        <v>91</v>
      </c>
      <c r="D22" s="17" t="s">
        <v>200</v>
      </c>
      <c r="E22" s="4">
        <f t="shared" si="0"/>
        <v>60</v>
      </c>
      <c r="F22" s="5">
        <v>0</v>
      </c>
      <c r="G22" s="5">
        <v>0</v>
      </c>
      <c r="H22" s="5">
        <v>60</v>
      </c>
      <c r="I22" s="5"/>
      <c r="J22" s="4"/>
      <c r="K22" s="4"/>
      <c r="L22" s="5"/>
      <c r="M22" s="5"/>
      <c r="N22" s="5"/>
      <c r="O22" s="9">
        <f t="shared" si="1"/>
        <v>0</v>
      </c>
    </row>
    <row r="23" spans="2:15" x14ac:dyDescent="0.25">
      <c r="C23" s="1"/>
      <c r="D23" s="1"/>
      <c r="E23" s="1"/>
      <c r="F23" s="1"/>
      <c r="G23" s="1"/>
      <c r="H23" s="1"/>
      <c r="I23" s="1"/>
      <c r="J23" s="1"/>
      <c r="K23" s="1"/>
    </row>
    <row r="24" spans="2:15" x14ac:dyDescent="0.25">
      <c r="C24" s="1"/>
      <c r="D24" s="1"/>
      <c r="E24" s="1"/>
      <c r="F24" s="1"/>
      <c r="G24" s="1"/>
      <c r="H24" s="1"/>
      <c r="I24" s="1"/>
      <c r="J24" s="1"/>
      <c r="K24" s="1"/>
    </row>
    <row r="25" spans="2:15" x14ac:dyDescent="0.25">
      <c r="C25" s="1"/>
      <c r="D25" s="1"/>
      <c r="E25" s="1"/>
      <c r="F25" s="1"/>
      <c r="G25" s="1"/>
      <c r="H25" s="1"/>
      <c r="I25" s="1"/>
      <c r="J25" s="1"/>
      <c r="K25" s="1"/>
    </row>
    <row r="26" spans="2:15" x14ac:dyDescent="0.25">
      <c r="C26" s="1"/>
      <c r="D26" s="1"/>
      <c r="E26" s="1"/>
      <c r="F26" s="1"/>
      <c r="G26" s="1"/>
      <c r="H26" s="1"/>
      <c r="I26" s="1"/>
      <c r="J26" s="1"/>
      <c r="K26" s="1"/>
    </row>
    <row r="27" spans="2:15" x14ac:dyDescent="0.25">
      <c r="C27" s="1"/>
      <c r="D27" s="1"/>
      <c r="E27" s="1"/>
      <c r="F27" s="1"/>
      <c r="G27" s="1"/>
      <c r="H27" s="1"/>
      <c r="I27" s="1"/>
      <c r="J27" s="1"/>
      <c r="K27" s="1"/>
    </row>
    <row r="28" spans="2:15" x14ac:dyDescent="0.25">
      <c r="C28" s="1"/>
      <c r="D28" s="1"/>
      <c r="E28" s="1"/>
      <c r="F28" s="1"/>
      <c r="G28" s="1"/>
      <c r="H28" s="1"/>
      <c r="I28" s="1"/>
      <c r="J28" s="1"/>
      <c r="K28" s="1"/>
    </row>
    <row r="29" spans="2:15" x14ac:dyDescent="0.25">
      <c r="C29" s="1"/>
      <c r="D29" s="1"/>
      <c r="E29" s="1"/>
      <c r="F29" s="1"/>
      <c r="G29" s="1"/>
      <c r="H29" s="1"/>
      <c r="I29" s="1"/>
      <c r="J29" s="1"/>
      <c r="K29" s="1"/>
    </row>
    <row r="30" spans="2:15" x14ac:dyDescent="0.25">
      <c r="C30" s="1"/>
      <c r="D30" s="1"/>
      <c r="E30" s="1"/>
      <c r="F30" s="1"/>
      <c r="G30" s="1"/>
      <c r="H30" s="1"/>
      <c r="I30" s="1"/>
      <c r="J30" s="1"/>
      <c r="K30" s="1"/>
    </row>
    <row r="31" spans="2:15" x14ac:dyDescent="0.25">
      <c r="C31" s="1"/>
      <c r="D31" s="1"/>
      <c r="E31" s="1"/>
      <c r="F31" s="1"/>
      <c r="G31" s="1"/>
      <c r="H31" s="1"/>
      <c r="I31" s="1"/>
      <c r="J31" s="1"/>
      <c r="K31" s="1"/>
    </row>
    <row r="32" spans="2:15" x14ac:dyDescent="0.25">
      <c r="C32" s="1"/>
      <c r="D32" s="1"/>
      <c r="E32" s="1"/>
      <c r="F32" s="1"/>
      <c r="G32" s="1"/>
      <c r="H32" s="1"/>
      <c r="I32" s="1"/>
      <c r="J32" s="1"/>
      <c r="K32" s="1"/>
    </row>
    <row r="33" spans="3:11" x14ac:dyDescent="0.25">
      <c r="C33" s="1"/>
      <c r="D33" s="1"/>
      <c r="E33" s="1"/>
      <c r="F33" s="1"/>
      <c r="G33" s="1"/>
      <c r="H33" s="1"/>
      <c r="I33" s="1"/>
      <c r="J33" s="1"/>
      <c r="K33" s="1"/>
    </row>
  </sheetData>
  <sortState xmlns:xlrd2="http://schemas.microsoft.com/office/spreadsheetml/2017/richdata2" ref="B7:O22">
    <sortCondition descending="1" ref="E7:E22"/>
  </sortState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ML19"/>
  <sheetViews>
    <sheetView topLeftCell="A2" zoomScaleNormal="100" workbookViewId="0">
      <selection activeCell="G14" sqref="G14"/>
    </sheetView>
  </sheetViews>
  <sheetFormatPr defaultRowHeight="15" x14ac:dyDescent="0.25"/>
  <cols>
    <col min="1" max="1" width="0.5703125" style="2" customWidth="1"/>
    <col min="2" max="2" width="7.85546875" style="1" customWidth="1"/>
    <col min="3" max="3" width="28.140625" style="2" customWidth="1"/>
    <col min="4" max="4" width="10.42578125" style="2" customWidth="1"/>
    <col min="5" max="5" width="5.42578125" style="2" customWidth="1"/>
    <col min="6" max="6" width="11.140625" style="2" customWidth="1"/>
    <col min="7" max="8" width="11.42578125" style="2" bestFit="1" customWidth="1"/>
    <col min="9" max="9" width="12" style="2" bestFit="1" customWidth="1"/>
    <col min="10" max="11" width="11.42578125" style="2" bestFit="1" customWidth="1"/>
    <col min="12" max="12" width="12" style="1" bestFit="1" customWidth="1"/>
    <col min="13" max="13" width="10.5703125" style="2" customWidth="1"/>
    <col min="14" max="14" width="11.42578125" style="2" bestFit="1" customWidth="1"/>
    <col min="15" max="15" width="7.85546875" style="2" customWidth="1"/>
    <col min="16" max="1026" width="9.140625" style="2" customWidth="1"/>
  </cols>
  <sheetData>
    <row r="2" spans="2:15" s="7" customFormat="1" ht="26.25" customHeight="1" x14ac:dyDescent="0.25"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5" ht="5.25" customHeight="1" x14ac:dyDescent="0.25"/>
    <row r="4" spans="2:15" ht="21" x14ac:dyDescent="0.25">
      <c r="C4" s="31" t="s">
        <v>206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5" ht="5.25" customHeight="1" x14ac:dyDescent="0.25"/>
    <row r="6" spans="2:15" ht="61.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0" t="s">
        <v>68</v>
      </c>
    </row>
    <row r="7" spans="2:15" x14ac:dyDescent="0.25">
      <c r="B7" s="1" t="s">
        <v>4</v>
      </c>
      <c r="C7" s="4" t="s">
        <v>21</v>
      </c>
      <c r="D7" s="4" t="s">
        <v>221</v>
      </c>
      <c r="E7" s="4">
        <f t="shared" ref="E7:E19" si="0">SUM(F7:N7)-O7</f>
        <v>520</v>
      </c>
      <c r="F7" s="5">
        <v>160</v>
      </c>
      <c r="G7" s="5">
        <v>200</v>
      </c>
      <c r="H7" s="5">
        <v>160</v>
      </c>
      <c r="I7" s="5"/>
      <c r="J7" s="5"/>
      <c r="K7" s="5"/>
      <c r="L7" s="5"/>
      <c r="M7" s="4"/>
      <c r="N7" s="4"/>
      <c r="O7" s="9">
        <f t="shared" ref="O7:O19" si="1">MIN(F7:N7)-MIN(F7:N7)</f>
        <v>0</v>
      </c>
    </row>
    <row r="8" spans="2:15" x14ac:dyDescent="0.25">
      <c r="B8" s="1" t="s">
        <v>6</v>
      </c>
      <c r="C8" s="6" t="s">
        <v>79</v>
      </c>
      <c r="D8" s="21" t="s">
        <v>9</v>
      </c>
      <c r="E8" s="4">
        <f t="shared" si="0"/>
        <v>480</v>
      </c>
      <c r="F8" s="5">
        <v>200</v>
      </c>
      <c r="G8" s="5">
        <v>160</v>
      </c>
      <c r="H8" s="5">
        <v>120</v>
      </c>
      <c r="I8" s="5"/>
      <c r="J8" s="5"/>
      <c r="K8" s="5"/>
      <c r="L8" s="5"/>
      <c r="M8" s="4"/>
      <c r="N8" s="4"/>
      <c r="O8" s="9">
        <f t="shared" si="1"/>
        <v>0</v>
      </c>
    </row>
    <row r="9" spans="2:15" x14ac:dyDescent="0.25">
      <c r="B9" s="1" t="s">
        <v>7</v>
      </c>
      <c r="C9" s="6" t="s">
        <v>78</v>
      </c>
      <c r="D9" s="21" t="s">
        <v>9</v>
      </c>
      <c r="E9" s="4">
        <f t="shared" si="0"/>
        <v>360</v>
      </c>
      <c r="F9" s="4">
        <v>120</v>
      </c>
      <c r="G9" s="4">
        <v>120</v>
      </c>
      <c r="H9" s="4">
        <v>120</v>
      </c>
      <c r="I9" s="4"/>
      <c r="J9" s="5"/>
      <c r="K9" s="5"/>
      <c r="L9" s="5"/>
      <c r="M9" s="5"/>
      <c r="N9" s="4"/>
      <c r="O9" s="9">
        <f t="shared" si="1"/>
        <v>0</v>
      </c>
    </row>
    <row r="10" spans="2:15" x14ac:dyDescent="0.25">
      <c r="B10" s="1" t="s">
        <v>215</v>
      </c>
      <c r="C10" s="23" t="s">
        <v>30</v>
      </c>
      <c r="D10" s="21" t="s">
        <v>9</v>
      </c>
      <c r="E10" s="4">
        <f t="shared" si="0"/>
        <v>200</v>
      </c>
      <c r="F10" s="5">
        <v>0</v>
      </c>
      <c r="G10" s="5">
        <v>0</v>
      </c>
      <c r="H10" s="5">
        <v>200</v>
      </c>
      <c r="I10" s="5"/>
      <c r="J10" s="5"/>
      <c r="K10" s="5"/>
      <c r="L10" s="5"/>
      <c r="M10" s="5"/>
      <c r="N10" s="4"/>
      <c r="O10" s="9">
        <f t="shared" si="1"/>
        <v>0</v>
      </c>
    </row>
    <row r="11" spans="2:15" x14ac:dyDescent="0.25">
      <c r="B11" s="1" t="s">
        <v>20</v>
      </c>
      <c r="C11" s="4" t="s">
        <v>26</v>
      </c>
      <c r="D11" s="21" t="s">
        <v>9</v>
      </c>
      <c r="E11" s="4">
        <f t="shared" si="0"/>
        <v>180</v>
      </c>
      <c r="F11" s="5">
        <v>120</v>
      </c>
      <c r="G11" s="5">
        <v>60</v>
      </c>
      <c r="H11" s="5">
        <v>0</v>
      </c>
      <c r="I11" s="5"/>
      <c r="J11" s="4"/>
      <c r="K11" s="5"/>
      <c r="L11" s="5"/>
      <c r="M11" s="5"/>
      <c r="N11" s="4"/>
      <c r="O11" s="9">
        <f t="shared" si="1"/>
        <v>0</v>
      </c>
    </row>
    <row r="12" spans="2:15" x14ac:dyDescent="0.25">
      <c r="B12" s="1" t="s">
        <v>20</v>
      </c>
      <c r="C12" s="17" t="s">
        <v>94</v>
      </c>
      <c r="D12" s="17" t="s">
        <v>200</v>
      </c>
      <c r="E12" s="4">
        <f t="shared" si="0"/>
        <v>180</v>
      </c>
      <c r="F12" s="5">
        <v>0</v>
      </c>
      <c r="G12" s="5">
        <v>120</v>
      </c>
      <c r="H12" s="5">
        <v>60</v>
      </c>
      <c r="I12" s="5"/>
      <c r="J12" s="4"/>
      <c r="K12" s="5"/>
      <c r="L12" s="5"/>
      <c r="M12" s="5"/>
      <c r="N12" s="4"/>
      <c r="O12" s="9">
        <f t="shared" si="1"/>
        <v>0</v>
      </c>
    </row>
    <row r="13" spans="2:15" x14ac:dyDescent="0.25">
      <c r="B13" s="1" t="s">
        <v>16</v>
      </c>
      <c r="C13" s="6" t="s">
        <v>105</v>
      </c>
      <c r="D13" s="4" t="s">
        <v>27</v>
      </c>
      <c r="E13" s="4">
        <f t="shared" si="0"/>
        <v>60</v>
      </c>
      <c r="F13" s="5">
        <v>60</v>
      </c>
      <c r="G13" s="5">
        <v>0</v>
      </c>
      <c r="H13" s="5">
        <v>0</v>
      </c>
      <c r="I13" s="5"/>
      <c r="J13" s="5"/>
      <c r="K13" s="5"/>
      <c r="L13" s="5"/>
      <c r="M13" s="4"/>
      <c r="N13" s="4"/>
      <c r="O13" s="9">
        <f t="shared" si="1"/>
        <v>0</v>
      </c>
    </row>
    <row r="14" spans="2:15" x14ac:dyDescent="0.25">
      <c r="B14" s="1" t="s">
        <v>16</v>
      </c>
      <c r="C14" s="4" t="s">
        <v>28</v>
      </c>
      <c r="D14" s="4" t="s">
        <v>221</v>
      </c>
      <c r="E14" s="4">
        <f t="shared" si="0"/>
        <v>60</v>
      </c>
      <c r="F14" s="5">
        <v>60</v>
      </c>
      <c r="G14" s="5">
        <v>0</v>
      </c>
      <c r="H14" s="5">
        <v>0</v>
      </c>
      <c r="I14" s="5"/>
      <c r="J14" s="4"/>
      <c r="K14" s="5"/>
      <c r="L14" s="5"/>
      <c r="M14" s="5"/>
      <c r="N14" s="4"/>
      <c r="O14" s="9">
        <f t="shared" si="1"/>
        <v>0</v>
      </c>
    </row>
    <row r="15" spans="2:15" hidden="1" x14ac:dyDescent="0.25">
      <c r="B15" s="1" t="s">
        <v>16</v>
      </c>
      <c r="C15" s="6" t="s">
        <v>106</v>
      </c>
      <c r="D15" s="4" t="s">
        <v>41</v>
      </c>
      <c r="E15" s="4">
        <f t="shared" si="0"/>
        <v>0</v>
      </c>
      <c r="F15" s="5">
        <v>0</v>
      </c>
      <c r="G15" s="5">
        <v>0</v>
      </c>
      <c r="H15" s="5">
        <v>0</v>
      </c>
      <c r="I15" s="5"/>
      <c r="J15" s="5"/>
      <c r="K15" s="4"/>
      <c r="L15" s="5"/>
      <c r="M15" s="4"/>
      <c r="N15" s="4"/>
      <c r="O15" s="9">
        <f t="shared" si="1"/>
        <v>0</v>
      </c>
    </row>
    <row r="16" spans="2:15" hidden="1" x14ac:dyDescent="0.25">
      <c r="B16" s="1" t="s">
        <v>16</v>
      </c>
      <c r="C16" s="4" t="s">
        <v>134</v>
      </c>
      <c r="D16" s="4" t="s">
        <v>27</v>
      </c>
      <c r="E16" s="4">
        <f t="shared" si="0"/>
        <v>0</v>
      </c>
      <c r="F16" s="5">
        <v>0</v>
      </c>
      <c r="G16" s="5">
        <v>0</v>
      </c>
      <c r="H16" s="5">
        <v>0</v>
      </c>
      <c r="I16" s="4"/>
      <c r="J16" s="5"/>
      <c r="K16" s="5"/>
      <c r="L16" s="5"/>
      <c r="M16" s="5"/>
      <c r="N16" s="4"/>
      <c r="O16" s="9">
        <f t="shared" si="1"/>
        <v>0</v>
      </c>
    </row>
    <row r="17" spans="2:15" x14ac:dyDescent="0.25">
      <c r="B17" s="1" t="s">
        <v>16</v>
      </c>
      <c r="C17" s="4" t="s">
        <v>82</v>
      </c>
      <c r="D17" s="4" t="s">
        <v>5</v>
      </c>
      <c r="E17" s="4">
        <f t="shared" si="0"/>
        <v>60</v>
      </c>
      <c r="F17" s="5">
        <v>0</v>
      </c>
      <c r="G17" s="5">
        <v>0</v>
      </c>
      <c r="H17" s="5">
        <v>60</v>
      </c>
      <c r="I17" s="5"/>
      <c r="J17" s="5"/>
      <c r="K17" s="4"/>
      <c r="L17" s="5"/>
      <c r="M17" s="4"/>
      <c r="N17" s="4"/>
      <c r="O17" s="9">
        <f t="shared" si="1"/>
        <v>0</v>
      </c>
    </row>
    <row r="18" spans="2:15" hidden="1" x14ac:dyDescent="0.25">
      <c r="B18" s="1" t="s">
        <v>16</v>
      </c>
      <c r="C18" s="4" t="s">
        <v>115</v>
      </c>
      <c r="D18" s="17" t="s">
        <v>200</v>
      </c>
      <c r="E18" s="4">
        <f t="shared" si="0"/>
        <v>0</v>
      </c>
      <c r="F18" s="5">
        <v>0</v>
      </c>
      <c r="G18" s="5">
        <v>0</v>
      </c>
      <c r="H18" s="5">
        <v>0</v>
      </c>
      <c r="I18" s="5"/>
      <c r="J18" s="4"/>
      <c r="K18" s="5"/>
      <c r="L18" s="5"/>
      <c r="M18" s="5"/>
      <c r="N18" s="4"/>
      <c r="O18" s="9">
        <f t="shared" si="1"/>
        <v>0</v>
      </c>
    </row>
    <row r="19" spans="2:15" x14ac:dyDescent="0.25">
      <c r="B19" s="1" t="s">
        <v>16</v>
      </c>
      <c r="C19" s="6" t="s">
        <v>93</v>
      </c>
      <c r="D19" s="17" t="s">
        <v>200</v>
      </c>
      <c r="E19" s="4">
        <f t="shared" si="0"/>
        <v>60</v>
      </c>
      <c r="F19" s="5">
        <v>0</v>
      </c>
      <c r="G19" s="4">
        <v>60</v>
      </c>
      <c r="H19" s="5">
        <v>0</v>
      </c>
      <c r="I19" s="4"/>
      <c r="J19" s="4"/>
      <c r="K19" s="4"/>
      <c r="L19" s="5"/>
      <c r="M19" s="5"/>
      <c r="N19" s="4"/>
      <c r="O19" s="9">
        <f t="shared" si="1"/>
        <v>0</v>
      </c>
    </row>
  </sheetData>
  <sortState xmlns:xlrd2="http://schemas.microsoft.com/office/spreadsheetml/2017/richdata2" ref="B7:O19">
    <sortCondition descending="1" ref="E7:E19"/>
  </sortState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AML20"/>
  <sheetViews>
    <sheetView topLeftCell="A3" zoomScaleNormal="100" workbookViewId="0">
      <selection activeCell="B20" sqref="B20"/>
    </sheetView>
  </sheetViews>
  <sheetFormatPr defaultRowHeight="15" x14ac:dyDescent="0.25"/>
  <cols>
    <col min="1" max="1" width="0.5703125" style="2" customWidth="1"/>
    <col min="2" max="2" width="7.7109375" style="1" customWidth="1"/>
    <col min="3" max="3" width="25.85546875" style="2" customWidth="1"/>
    <col min="4" max="4" width="11.85546875" style="2" customWidth="1"/>
    <col min="5" max="5" width="5.28515625" style="2" customWidth="1"/>
    <col min="6" max="6" width="10.7109375" style="2" bestFit="1" customWidth="1"/>
    <col min="7" max="8" width="11.42578125" style="2" bestFit="1" customWidth="1"/>
    <col min="9" max="9" width="12" style="2" bestFit="1" customWidth="1"/>
    <col min="10" max="11" width="11.42578125" style="2" bestFit="1" customWidth="1"/>
    <col min="12" max="12" width="12" style="1" customWidth="1"/>
    <col min="13" max="13" width="10.7109375" style="2" bestFit="1" customWidth="1"/>
    <col min="14" max="14" width="11.42578125" style="2" bestFit="1" customWidth="1"/>
    <col min="15" max="15" width="7.42578125" style="2" customWidth="1"/>
    <col min="16" max="1026" width="9.140625" style="2" customWidth="1"/>
  </cols>
  <sheetData>
    <row r="2" spans="2:15" s="7" customFormat="1" ht="26.25" customHeight="1" x14ac:dyDescent="0.25"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5" ht="3.75" customHeight="1" x14ac:dyDescent="0.25"/>
    <row r="4" spans="2:15" ht="21" x14ac:dyDescent="0.25">
      <c r="C4" s="31" t="s">
        <v>207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5" ht="5.25" customHeight="1" x14ac:dyDescent="0.25"/>
    <row r="6" spans="2:15" ht="60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0" t="s">
        <v>68</v>
      </c>
    </row>
    <row r="7" spans="2:15" x14ac:dyDescent="0.25">
      <c r="B7" s="1" t="s">
        <v>4</v>
      </c>
      <c r="C7" s="6" t="s">
        <v>79</v>
      </c>
      <c r="D7" s="21" t="s">
        <v>9</v>
      </c>
      <c r="E7" s="4">
        <f t="shared" ref="E7:E20" si="0">SUM(F7:N7)</f>
        <v>560</v>
      </c>
      <c r="F7" s="5">
        <v>200</v>
      </c>
      <c r="G7" s="5">
        <v>200</v>
      </c>
      <c r="H7" s="4">
        <v>160</v>
      </c>
      <c r="I7" s="4"/>
      <c r="J7" s="4"/>
      <c r="K7" s="5"/>
      <c r="L7" s="5"/>
      <c r="M7" s="5"/>
      <c r="N7" s="4"/>
      <c r="O7" s="9">
        <f t="shared" ref="O7:O20" si="1">MIN(F7:N7)-MIN(F7:N7)</f>
        <v>0</v>
      </c>
    </row>
    <row r="8" spans="2:15" x14ac:dyDescent="0.25">
      <c r="B8" s="1" t="s">
        <v>6</v>
      </c>
      <c r="C8" s="17" t="s">
        <v>190</v>
      </c>
      <c r="D8" s="4" t="s">
        <v>41</v>
      </c>
      <c r="E8" s="4">
        <f t="shared" si="0"/>
        <v>280</v>
      </c>
      <c r="F8" s="5">
        <v>160</v>
      </c>
      <c r="G8" s="5">
        <v>60</v>
      </c>
      <c r="H8" s="4">
        <v>60</v>
      </c>
      <c r="I8" s="4"/>
      <c r="J8" s="4"/>
      <c r="K8" s="5"/>
      <c r="L8" s="5"/>
      <c r="M8" s="5"/>
      <c r="N8" s="4"/>
      <c r="O8" s="9">
        <f t="shared" si="1"/>
        <v>0</v>
      </c>
    </row>
    <row r="9" spans="2:15" x14ac:dyDescent="0.25">
      <c r="B9" s="1" t="s">
        <v>6</v>
      </c>
      <c r="C9" s="6" t="s">
        <v>28</v>
      </c>
      <c r="D9" s="21" t="s">
        <v>221</v>
      </c>
      <c r="E9" s="4">
        <f t="shared" si="0"/>
        <v>280</v>
      </c>
      <c r="F9" s="17">
        <v>0</v>
      </c>
      <c r="G9" s="17">
        <v>160</v>
      </c>
      <c r="H9" s="17">
        <v>120</v>
      </c>
      <c r="I9" s="24"/>
      <c r="J9" s="24"/>
      <c r="K9" s="24"/>
      <c r="L9" s="24"/>
      <c r="M9" s="24"/>
      <c r="N9" s="24"/>
      <c r="O9" s="9">
        <f t="shared" si="1"/>
        <v>0</v>
      </c>
    </row>
    <row r="10" spans="2:15" x14ac:dyDescent="0.25">
      <c r="B10" s="1" t="s">
        <v>215</v>
      </c>
      <c r="C10" s="6" t="s">
        <v>191</v>
      </c>
      <c r="D10" s="21" t="s">
        <v>5</v>
      </c>
      <c r="E10" s="4">
        <f t="shared" si="0"/>
        <v>240</v>
      </c>
      <c r="F10" s="5">
        <v>120</v>
      </c>
      <c r="G10" s="5">
        <v>120</v>
      </c>
      <c r="H10" s="17">
        <v>0</v>
      </c>
      <c r="I10" s="4"/>
      <c r="J10" s="4"/>
      <c r="K10" s="5"/>
      <c r="L10" s="5"/>
      <c r="M10" s="5"/>
      <c r="N10" s="4"/>
      <c r="O10" s="9">
        <f t="shared" si="1"/>
        <v>0</v>
      </c>
    </row>
    <row r="11" spans="2:15" hidden="1" x14ac:dyDescent="0.25">
      <c r="C11" s="6" t="s">
        <v>132</v>
      </c>
      <c r="D11" s="21" t="s">
        <v>34</v>
      </c>
      <c r="E11" s="4">
        <f t="shared" si="0"/>
        <v>0</v>
      </c>
      <c r="F11" s="17">
        <v>0</v>
      </c>
      <c r="G11" s="17">
        <v>0</v>
      </c>
      <c r="H11" s="17">
        <v>0</v>
      </c>
      <c r="I11" s="4"/>
      <c r="J11" s="5"/>
      <c r="K11" s="4"/>
      <c r="L11" s="5"/>
      <c r="M11" s="5"/>
      <c r="N11" s="4"/>
      <c r="O11" s="9">
        <f t="shared" si="1"/>
        <v>0</v>
      </c>
    </row>
    <row r="12" spans="2:15" x14ac:dyDescent="0.25">
      <c r="B12" s="1" t="s">
        <v>20</v>
      </c>
      <c r="C12" s="6" t="s">
        <v>30</v>
      </c>
      <c r="D12" s="21" t="s">
        <v>9</v>
      </c>
      <c r="E12" s="4">
        <f t="shared" si="0"/>
        <v>200</v>
      </c>
      <c r="F12" s="17">
        <v>0</v>
      </c>
      <c r="G12" s="17">
        <v>0</v>
      </c>
      <c r="H12" s="4">
        <v>200</v>
      </c>
      <c r="I12" s="4"/>
      <c r="J12" s="5"/>
      <c r="K12" s="5"/>
      <c r="L12" s="5"/>
      <c r="M12" s="5"/>
      <c r="N12" s="5"/>
      <c r="O12" s="9">
        <f t="shared" si="1"/>
        <v>0</v>
      </c>
    </row>
    <row r="13" spans="2:15" hidden="1" x14ac:dyDescent="0.25">
      <c r="C13" s="6" t="s">
        <v>133</v>
      </c>
      <c r="D13" s="21" t="s">
        <v>27</v>
      </c>
      <c r="E13" s="4">
        <f t="shared" si="0"/>
        <v>0</v>
      </c>
      <c r="F13" s="17">
        <v>0</v>
      </c>
      <c r="G13" s="17">
        <v>0</v>
      </c>
      <c r="H13" s="17">
        <v>0</v>
      </c>
      <c r="I13" s="4"/>
      <c r="J13" s="5"/>
      <c r="K13" s="5"/>
      <c r="L13" s="5"/>
      <c r="M13" s="5"/>
      <c r="N13" s="4"/>
      <c r="O13" s="9">
        <f t="shared" si="1"/>
        <v>0</v>
      </c>
    </row>
    <row r="14" spans="2:15" x14ac:dyDescent="0.25">
      <c r="B14" s="1" t="s">
        <v>16</v>
      </c>
      <c r="C14" s="6" t="s">
        <v>94</v>
      </c>
      <c r="D14" s="21" t="s">
        <v>19</v>
      </c>
      <c r="E14" s="4">
        <f t="shared" si="0"/>
        <v>120</v>
      </c>
      <c r="F14" s="17">
        <v>0</v>
      </c>
      <c r="G14" s="17">
        <v>0</v>
      </c>
      <c r="H14" s="4">
        <v>120</v>
      </c>
      <c r="I14" s="4"/>
      <c r="J14" s="5"/>
      <c r="K14" s="5"/>
      <c r="L14" s="5"/>
      <c r="M14" s="5"/>
      <c r="N14" s="4"/>
      <c r="O14" s="9">
        <f t="shared" si="1"/>
        <v>0</v>
      </c>
    </row>
    <row r="15" spans="2:15" hidden="1" x14ac:dyDescent="0.25">
      <c r="C15" s="6" t="s">
        <v>131</v>
      </c>
      <c r="D15" s="21" t="s">
        <v>9</v>
      </c>
      <c r="E15" s="4">
        <f t="shared" si="0"/>
        <v>0</v>
      </c>
      <c r="F15" s="17">
        <v>0</v>
      </c>
      <c r="G15" s="17">
        <v>0</v>
      </c>
      <c r="H15" s="17">
        <v>0</v>
      </c>
      <c r="I15" s="4"/>
      <c r="J15" s="5"/>
      <c r="K15" s="5"/>
      <c r="L15" s="5"/>
      <c r="M15" s="5"/>
      <c r="N15" s="4"/>
      <c r="O15" s="9">
        <f t="shared" si="1"/>
        <v>0</v>
      </c>
    </row>
    <row r="16" spans="2:15" hidden="1" x14ac:dyDescent="0.25">
      <c r="C16" s="6" t="s">
        <v>105</v>
      </c>
      <c r="D16" s="21" t="s">
        <v>27</v>
      </c>
      <c r="E16" s="4">
        <f t="shared" si="0"/>
        <v>0</v>
      </c>
      <c r="F16" s="17">
        <v>0</v>
      </c>
      <c r="G16" s="17">
        <v>0</v>
      </c>
      <c r="H16" s="17">
        <v>0</v>
      </c>
      <c r="I16" s="4"/>
      <c r="J16" s="4"/>
      <c r="K16" s="4"/>
      <c r="L16" s="4"/>
      <c r="M16" s="4"/>
      <c r="N16" s="4"/>
      <c r="O16" s="9">
        <f t="shared" si="1"/>
        <v>0</v>
      </c>
    </row>
    <row r="17" spans="2:15" hidden="1" x14ac:dyDescent="0.25">
      <c r="C17" s="6" t="s">
        <v>32</v>
      </c>
      <c r="D17" s="21" t="s">
        <v>13</v>
      </c>
      <c r="E17" s="4">
        <f t="shared" si="0"/>
        <v>0</v>
      </c>
      <c r="F17" s="17">
        <v>0</v>
      </c>
      <c r="G17" s="17">
        <v>0</v>
      </c>
      <c r="H17" s="17">
        <v>0</v>
      </c>
      <c r="I17" s="4"/>
      <c r="J17" s="5"/>
      <c r="K17" s="5"/>
      <c r="L17" s="5"/>
      <c r="M17" s="5"/>
      <c r="N17" s="4"/>
      <c r="O17" s="9">
        <f t="shared" si="1"/>
        <v>0</v>
      </c>
    </row>
    <row r="18" spans="2:15" hidden="1" x14ac:dyDescent="0.25">
      <c r="C18" s="6" t="s">
        <v>31</v>
      </c>
      <c r="D18" s="21" t="s">
        <v>9</v>
      </c>
      <c r="E18" s="4">
        <f t="shared" si="0"/>
        <v>0</v>
      </c>
      <c r="F18" s="17">
        <v>0</v>
      </c>
      <c r="G18" s="17">
        <v>0</v>
      </c>
      <c r="H18" s="17">
        <v>0</v>
      </c>
      <c r="I18" s="4"/>
      <c r="J18" s="4"/>
      <c r="K18" s="5"/>
      <c r="L18" s="5"/>
      <c r="M18" s="5"/>
      <c r="N18" s="4"/>
      <c r="O18" s="9">
        <f t="shared" si="1"/>
        <v>0</v>
      </c>
    </row>
    <row r="19" spans="2:15" x14ac:dyDescent="0.25">
      <c r="B19" s="1" t="s">
        <v>16</v>
      </c>
      <c r="C19" s="6" t="s">
        <v>220</v>
      </c>
      <c r="D19" s="21" t="s">
        <v>221</v>
      </c>
      <c r="E19" s="4">
        <f t="shared" si="0"/>
        <v>120</v>
      </c>
      <c r="F19" s="17">
        <v>0</v>
      </c>
      <c r="G19" s="17">
        <v>120</v>
      </c>
      <c r="H19" s="17">
        <v>0</v>
      </c>
      <c r="I19" s="24"/>
      <c r="J19" s="24"/>
      <c r="K19" s="24"/>
      <c r="L19" s="24"/>
      <c r="M19" s="24"/>
      <c r="N19" s="24"/>
      <c r="O19" s="9">
        <f t="shared" si="1"/>
        <v>0</v>
      </c>
    </row>
    <row r="20" spans="2:15" x14ac:dyDescent="0.25">
      <c r="B20" s="1" t="s">
        <v>101</v>
      </c>
      <c r="C20" s="6" t="s">
        <v>82</v>
      </c>
      <c r="D20" s="21" t="s">
        <v>5</v>
      </c>
      <c r="E20" s="4">
        <f t="shared" si="0"/>
        <v>60</v>
      </c>
      <c r="F20" s="17">
        <v>0</v>
      </c>
      <c r="G20" s="17">
        <v>0</v>
      </c>
      <c r="H20" s="4">
        <v>60</v>
      </c>
      <c r="I20" s="4"/>
      <c r="J20" s="4"/>
      <c r="K20" s="5"/>
      <c r="L20" s="5"/>
      <c r="M20" s="5"/>
      <c r="N20" s="4"/>
      <c r="O20" s="9">
        <f t="shared" si="1"/>
        <v>0</v>
      </c>
    </row>
  </sheetData>
  <sortState xmlns:xlrd2="http://schemas.microsoft.com/office/spreadsheetml/2017/richdata2" ref="B7:O20">
    <sortCondition descending="1" ref="E7:E20"/>
  </sortState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L14"/>
  <sheetViews>
    <sheetView workbookViewId="0">
      <selection activeCell="F6" sqref="F6:N6"/>
    </sheetView>
  </sheetViews>
  <sheetFormatPr defaultRowHeight="15" x14ac:dyDescent="0.25"/>
  <cols>
    <col min="1" max="1" width="1" style="2" customWidth="1"/>
    <col min="2" max="2" width="8.7109375" style="1" customWidth="1"/>
    <col min="3" max="3" width="24.140625" style="2" customWidth="1"/>
    <col min="4" max="4" width="11.5703125" style="2" customWidth="1"/>
    <col min="5" max="5" width="5.42578125" style="2" customWidth="1"/>
    <col min="6" max="6" width="11.7109375" style="2" customWidth="1"/>
    <col min="7" max="8" width="11.42578125" style="2" customWidth="1"/>
    <col min="9" max="9" width="12.42578125" style="2" bestFit="1" customWidth="1"/>
    <col min="10" max="11" width="11" style="2" customWidth="1"/>
    <col min="12" max="12" width="12.7109375" style="1" customWidth="1"/>
    <col min="13" max="13" width="11" style="2" customWidth="1"/>
    <col min="14" max="14" width="11.28515625" style="2" customWidth="1"/>
    <col min="15" max="15" width="7.42578125" style="2" customWidth="1"/>
    <col min="16" max="1026" width="9.140625" style="2" customWidth="1"/>
  </cols>
  <sheetData>
    <row r="1" spans="2:15" ht="3" customHeight="1" x14ac:dyDescent="0.25"/>
    <row r="2" spans="2:15" s="7" customFormat="1" ht="26.25" customHeight="1" x14ac:dyDescent="0.25"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5" ht="4.5" customHeight="1" x14ac:dyDescent="0.25"/>
    <row r="4" spans="2:15" ht="21" x14ac:dyDescent="0.25">
      <c r="C4" s="31" t="s">
        <v>84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5" ht="3.75" customHeight="1" x14ac:dyDescent="0.25"/>
    <row r="6" spans="2:15" ht="57.7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0" t="s">
        <v>68</v>
      </c>
    </row>
    <row r="7" spans="2:15" x14ac:dyDescent="0.25">
      <c r="C7" s="21"/>
      <c r="D7" s="21"/>
      <c r="E7" s="4">
        <f>SUM(F7:N7)-O7</f>
        <v>0</v>
      </c>
      <c r="F7" s="5"/>
      <c r="G7" s="5"/>
      <c r="H7" s="5"/>
      <c r="I7" s="5"/>
      <c r="J7" s="5"/>
      <c r="K7" s="5"/>
      <c r="L7" s="5"/>
      <c r="M7" s="5"/>
      <c r="N7" s="5"/>
      <c r="O7" s="9">
        <f>MIN(F7:N7)-MIN(F7:N7)</f>
        <v>0</v>
      </c>
    </row>
    <row r="8" spans="2:15" ht="15" customHeight="1" x14ac:dyDescent="0.25">
      <c r="C8" s="6"/>
      <c r="D8" s="4"/>
      <c r="E8" s="4">
        <f t="shared" ref="E8:E14" si="0">SUM(F8:N8)-O8</f>
        <v>0</v>
      </c>
      <c r="F8" s="5"/>
      <c r="G8" s="5"/>
      <c r="H8" s="5"/>
      <c r="I8" s="5"/>
      <c r="J8" s="5"/>
      <c r="K8" s="5"/>
      <c r="L8" s="5"/>
      <c r="M8" s="5"/>
      <c r="N8" s="4"/>
      <c r="O8" s="9">
        <f t="shared" ref="O8:O14" si="1">MIN(F8:N8)-MIN(F8:N8)</f>
        <v>0</v>
      </c>
    </row>
    <row r="9" spans="2:15" x14ac:dyDescent="0.25">
      <c r="C9" s="6"/>
      <c r="D9" s="4"/>
      <c r="E9" s="4">
        <f t="shared" si="0"/>
        <v>0</v>
      </c>
      <c r="F9" s="5"/>
      <c r="G9" s="5"/>
      <c r="H9" s="5"/>
      <c r="I9" s="5"/>
      <c r="J9" s="5"/>
      <c r="K9" s="5"/>
      <c r="L9" s="5"/>
      <c r="M9" s="5"/>
      <c r="N9" s="5"/>
      <c r="O9" s="9">
        <f t="shared" si="1"/>
        <v>0</v>
      </c>
    </row>
    <row r="10" spans="2:15" x14ac:dyDescent="0.25">
      <c r="C10" s="4"/>
      <c r="D10" s="4"/>
      <c r="E10" s="4">
        <f t="shared" si="0"/>
        <v>0</v>
      </c>
      <c r="F10" s="5"/>
      <c r="G10" s="5"/>
      <c r="H10" s="5"/>
      <c r="I10" s="5"/>
      <c r="J10" s="5"/>
      <c r="K10" s="5"/>
      <c r="L10" s="5"/>
      <c r="M10" s="5"/>
      <c r="N10" s="5"/>
      <c r="O10" s="9">
        <f>MIN(F10:N10)-MIN(F10:N10)</f>
        <v>0</v>
      </c>
    </row>
    <row r="11" spans="2:15" x14ac:dyDescent="0.25">
      <c r="C11" s="4"/>
      <c r="D11" s="4"/>
      <c r="E11" s="4">
        <f t="shared" si="0"/>
        <v>0</v>
      </c>
      <c r="F11" s="4"/>
      <c r="G11" s="5"/>
      <c r="H11" s="5"/>
      <c r="I11" s="5"/>
      <c r="J11" s="5"/>
      <c r="K11" s="5"/>
      <c r="L11" s="4"/>
      <c r="M11" s="4"/>
      <c r="N11" s="4"/>
      <c r="O11" s="9">
        <f t="shared" si="1"/>
        <v>0</v>
      </c>
    </row>
    <row r="12" spans="2:15" x14ac:dyDescent="0.25">
      <c r="C12" s="4"/>
      <c r="D12" s="4"/>
      <c r="E12" s="4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9">
        <f t="shared" si="1"/>
        <v>0</v>
      </c>
    </row>
    <row r="13" spans="2:15" x14ac:dyDescent="0.25">
      <c r="C13" s="6"/>
      <c r="D13" s="4"/>
      <c r="E13" s="4">
        <f t="shared" si="0"/>
        <v>0</v>
      </c>
      <c r="F13" s="5"/>
      <c r="G13" s="5"/>
      <c r="H13" s="5"/>
      <c r="I13" s="5"/>
      <c r="J13" s="5"/>
      <c r="K13" s="5"/>
      <c r="L13" s="4"/>
      <c r="M13" s="4"/>
      <c r="N13" s="4"/>
      <c r="O13" s="9">
        <f t="shared" si="1"/>
        <v>0</v>
      </c>
    </row>
    <row r="14" spans="2:15" x14ac:dyDescent="0.25">
      <c r="C14" s="6"/>
      <c r="D14" s="4"/>
      <c r="E14" s="4">
        <f t="shared" si="0"/>
        <v>0</v>
      </c>
      <c r="F14" s="5"/>
      <c r="G14" s="5"/>
      <c r="H14" s="4"/>
      <c r="I14" s="4"/>
      <c r="J14" s="5"/>
      <c r="K14" s="4"/>
      <c r="L14" s="4"/>
      <c r="M14" s="4"/>
      <c r="N14" s="4"/>
      <c r="O14" s="9">
        <f t="shared" si="1"/>
        <v>0</v>
      </c>
    </row>
  </sheetData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L25"/>
  <sheetViews>
    <sheetView topLeftCell="A4" zoomScaleNormal="100" workbookViewId="0">
      <selection activeCell="C7" sqref="C7:O7"/>
    </sheetView>
  </sheetViews>
  <sheetFormatPr defaultRowHeight="15" x14ac:dyDescent="0.25"/>
  <cols>
    <col min="1" max="1" width="1" style="2" customWidth="1"/>
    <col min="2" max="2" width="8.7109375" style="1" customWidth="1"/>
    <col min="3" max="3" width="31" style="2" bestFit="1" customWidth="1"/>
    <col min="4" max="4" width="15.85546875" style="2" customWidth="1"/>
    <col min="5" max="5" width="5.42578125" style="2" customWidth="1"/>
    <col min="6" max="6" width="11" style="2" customWidth="1"/>
    <col min="7" max="9" width="10.7109375" style="2" customWidth="1"/>
    <col min="10" max="10" width="11" style="2" customWidth="1"/>
    <col min="11" max="11" width="10.5703125" style="2" customWidth="1"/>
    <col min="12" max="12" width="11.28515625" style="1" customWidth="1"/>
    <col min="13" max="13" width="10.85546875" style="2" customWidth="1"/>
    <col min="14" max="14" width="11" style="2" customWidth="1"/>
    <col min="15" max="15" width="7.42578125" style="2" customWidth="1"/>
    <col min="16" max="1026" width="9.140625" style="2" customWidth="1"/>
  </cols>
  <sheetData>
    <row r="1" spans="2:15" ht="3" customHeight="1" x14ac:dyDescent="0.25"/>
    <row r="2" spans="2:15" s="7" customFormat="1" ht="26.25" customHeight="1" x14ac:dyDescent="0.25"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5" ht="4.5" customHeight="1" x14ac:dyDescent="0.25"/>
    <row r="4" spans="2:15" ht="21" x14ac:dyDescent="0.25">
      <c r="C4" s="31" t="s">
        <v>175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5" ht="3.75" customHeight="1" x14ac:dyDescent="0.25"/>
    <row r="6" spans="2:15" ht="57.7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0" t="s">
        <v>68</v>
      </c>
    </row>
    <row r="7" spans="2:15" x14ac:dyDescent="0.25">
      <c r="B7" s="1" t="s">
        <v>4</v>
      </c>
      <c r="C7" s="6" t="s">
        <v>222</v>
      </c>
      <c r="D7" s="4" t="s">
        <v>41</v>
      </c>
      <c r="E7" s="4">
        <f t="shared" ref="E7:E25" si="0">SUM(F7:N7)-O7</f>
        <v>360</v>
      </c>
      <c r="F7" s="4">
        <v>0</v>
      </c>
      <c r="G7" s="4">
        <v>200</v>
      </c>
      <c r="H7" s="4">
        <v>160</v>
      </c>
      <c r="I7" s="4"/>
      <c r="J7" s="4"/>
      <c r="K7" s="4"/>
      <c r="L7" s="4"/>
      <c r="M7" s="4"/>
      <c r="N7" s="4"/>
      <c r="O7" s="9">
        <f t="shared" ref="O7:O25" si="1">MIN(F7:N7)-MIN(F7:N7)</f>
        <v>0</v>
      </c>
    </row>
    <row r="8" spans="2:15" x14ac:dyDescent="0.25">
      <c r="B8" s="1" t="s">
        <v>6</v>
      </c>
      <c r="C8" s="6" t="s">
        <v>59</v>
      </c>
      <c r="D8" s="27" t="s">
        <v>34</v>
      </c>
      <c r="E8" s="4">
        <f t="shared" si="0"/>
        <v>280</v>
      </c>
      <c r="F8" s="4">
        <v>0</v>
      </c>
      <c r="G8" s="4">
        <v>160</v>
      </c>
      <c r="H8" s="4">
        <v>120</v>
      </c>
      <c r="I8" s="4"/>
      <c r="J8" s="4"/>
      <c r="K8" s="4"/>
      <c r="L8" s="4"/>
      <c r="M8" s="4"/>
      <c r="N8" s="4"/>
      <c r="O8" s="9">
        <f t="shared" si="1"/>
        <v>0</v>
      </c>
    </row>
    <row r="9" spans="2:15" x14ac:dyDescent="0.25">
      <c r="B9" s="1" t="s">
        <v>7</v>
      </c>
      <c r="C9" s="6" t="s">
        <v>224</v>
      </c>
      <c r="D9" s="21" t="s">
        <v>34</v>
      </c>
      <c r="E9" s="4">
        <f t="shared" si="0"/>
        <v>260</v>
      </c>
      <c r="F9" s="4">
        <v>0</v>
      </c>
      <c r="G9" s="4">
        <v>60</v>
      </c>
      <c r="H9" s="4">
        <v>200</v>
      </c>
      <c r="I9" s="4"/>
      <c r="J9" s="4"/>
      <c r="K9" s="4"/>
      <c r="L9" s="4"/>
      <c r="M9" s="4"/>
      <c r="N9" s="4"/>
      <c r="O9" s="9">
        <f t="shared" si="1"/>
        <v>0</v>
      </c>
    </row>
    <row r="10" spans="2:15" x14ac:dyDescent="0.25">
      <c r="B10" s="1" t="s">
        <v>215</v>
      </c>
      <c r="C10" s="6" t="s">
        <v>223</v>
      </c>
      <c r="D10" s="21" t="s">
        <v>167</v>
      </c>
      <c r="E10" s="4">
        <f t="shared" si="0"/>
        <v>240</v>
      </c>
      <c r="F10" s="4">
        <v>0</v>
      </c>
      <c r="G10" s="4">
        <v>120</v>
      </c>
      <c r="H10" s="4">
        <v>120</v>
      </c>
      <c r="I10" s="4"/>
      <c r="J10" s="4"/>
      <c r="K10" s="4"/>
      <c r="L10" s="4"/>
      <c r="M10" s="4"/>
      <c r="N10" s="4"/>
      <c r="O10" s="9">
        <f t="shared" si="1"/>
        <v>0</v>
      </c>
    </row>
    <row r="11" spans="2:15" x14ac:dyDescent="0.25">
      <c r="B11" s="1" t="s">
        <v>20</v>
      </c>
      <c r="C11" s="4" t="s">
        <v>192</v>
      </c>
      <c r="D11" s="21" t="s">
        <v>167</v>
      </c>
      <c r="E11" s="4">
        <f t="shared" si="0"/>
        <v>200</v>
      </c>
      <c r="F11" s="5">
        <v>200</v>
      </c>
      <c r="G11" s="4">
        <v>0</v>
      </c>
      <c r="H11" s="4">
        <v>0</v>
      </c>
      <c r="I11" s="5"/>
      <c r="J11" s="4"/>
      <c r="K11" s="5"/>
      <c r="L11" s="5"/>
      <c r="M11" s="5"/>
      <c r="N11" s="4"/>
      <c r="O11" s="9">
        <f t="shared" si="1"/>
        <v>0</v>
      </c>
    </row>
    <row r="12" spans="2:15" x14ac:dyDescent="0.25">
      <c r="B12" s="1" t="s">
        <v>16</v>
      </c>
      <c r="C12" s="6" t="s">
        <v>42</v>
      </c>
      <c r="D12" s="17" t="s">
        <v>200</v>
      </c>
      <c r="E12" s="4">
        <f t="shared" si="0"/>
        <v>160</v>
      </c>
      <c r="F12" s="5">
        <v>160</v>
      </c>
      <c r="G12" s="4">
        <v>0</v>
      </c>
      <c r="H12" s="4">
        <v>0</v>
      </c>
      <c r="I12" s="5"/>
      <c r="J12" s="5"/>
      <c r="K12" s="5"/>
      <c r="L12" s="5"/>
      <c r="M12" s="5"/>
      <c r="N12" s="4"/>
      <c r="O12" s="9">
        <f t="shared" si="1"/>
        <v>0</v>
      </c>
    </row>
    <row r="13" spans="2:15" x14ac:dyDescent="0.25">
      <c r="B13" s="1" t="s">
        <v>29</v>
      </c>
      <c r="C13" s="6" t="s">
        <v>135</v>
      </c>
      <c r="D13" s="4" t="s">
        <v>27</v>
      </c>
      <c r="E13" s="4">
        <f t="shared" si="0"/>
        <v>120</v>
      </c>
      <c r="F13" s="5">
        <v>120</v>
      </c>
      <c r="G13" s="4">
        <v>0</v>
      </c>
      <c r="H13" s="4">
        <v>0</v>
      </c>
      <c r="I13" s="5"/>
      <c r="J13" s="5"/>
      <c r="K13" s="5"/>
      <c r="L13" s="5"/>
      <c r="M13" s="5"/>
      <c r="N13" s="5"/>
      <c r="O13" s="9">
        <f t="shared" si="1"/>
        <v>0</v>
      </c>
    </row>
    <row r="14" spans="2:15" x14ac:dyDescent="0.25">
      <c r="B14" s="1" t="s">
        <v>29</v>
      </c>
      <c r="C14" s="4" t="s">
        <v>107</v>
      </c>
      <c r="D14" s="4" t="s">
        <v>9</v>
      </c>
      <c r="E14" s="4">
        <f t="shared" si="0"/>
        <v>120</v>
      </c>
      <c r="F14" s="5">
        <v>120</v>
      </c>
      <c r="G14" s="4">
        <v>0</v>
      </c>
      <c r="H14" s="4">
        <v>0</v>
      </c>
      <c r="I14" s="5"/>
      <c r="J14" s="5"/>
      <c r="K14" s="5"/>
      <c r="L14" s="5"/>
      <c r="M14" s="5"/>
      <c r="N14" s="5"/>
      <c r="O14" s="9">
        <f t="shared" si="1"/>
        <v>0</v>
      </c>
    </row>
    <row r="15" spans="2:15" x14ac:dyDescent="0.25">
      <c r="B15" s="1" t="s">
        <v>29</v>
      </c>
      <c r="C15" s="6" t="s">
        <v>58</v>
      </c>
      <c r="D15" s="4" t="s">
        <v>9</v>
      </c>
      <c r="E15" s="4">
        <f t="shared" si="0"/>
        <v>120</v>
      </c>
      <c r="F15" s="4">
        <v>0</v>
      </c>
      <c r="G15" s="4">
        <v>120</v>
      </c>
      <c r="H15" s="4">
        <v>0</v>
      </c>
      <c r="I15" s="4"/>
      <c r="J15" s="4"/>
      <c r="K15" s="4"/>
      <c r="L15" s="4"/>
      <c r="M15" s="4"/>
      <c r="N15" s="4"/>
      <c r="O15" s="9">
        <f t="shared" si="1"/>
        <v>0</v>
      </c>
    </row>
    <row r="16" spans="2:15" ht="16.5" customHeight="1" x14ac:dyDescent="0.25">
      <c r="B16" s="1" t="s">
        <v>110</v>
      </c>
      <c r="C16" s="4" t="s">
        <v>129</v>
      </c>
      <c r="D16" s="4" t="s">
        <v>221</v>
      </c>
      <c r="E16" s="4">
        <f t="shared" si="0"/>
        <v>60</v>
      </c>
      <c r="F16" s="4">
        <v>60</v>
      </c>
      <c r="G16" s="4">
        <v>0</v>
      </c>
      <c r="H16" s="4">
        <v>0</v>
      </c>
      <c r="I16" s="5"/>
      <c r="J16" s="5"/>
      <c r="K16" s="5"/>
      <c r="L16" s="4"/>
      <c r="M16" s="4"/>
      <c r="N16" s="4"/>
      <c r="O16" s="9">
        <f t="shared" si="1"/>
        <v>0</v>
      </c>
    </row>
    <row r="17" spans="2:15" x14ac:dyDescent="0.25">
      <c r="B17" s="1" t="s">
        <v>110</v>
      </c>
      <c r="C17" s="4" t="s">
        <v>35</v>
      </c>
      <c r="D17" s="4" t="s">
        <v>201</v>
      </c>
      <c r="E17" s="4">
        <f t="shared" si="0"/>
        <v>60</v>
      </c>
      <c r="F17" s="4">
        <v>60</v>
      </c>
      <c r="G17" s="4">
        <v>0</v>
      </c>
      <c r="H17" s="4">
        <v>0</v>
      </c>
      <c r="I17" s="4"/>
      <c r="J17" s="4" t="s">
        <v>225</v>
      </c>
      <c r="K17" s="4"/>
      <c r="L17" s="4"/>
      <c r="M17" s="4"/>
      <c r="N17" s="4"/>
      <c r="O17" s="9">
        <f t="shared" si="1"/>
        <v>0</v>
      </c>
    </row>
    <row r="18" spans="2:15" x14ac:dyDescent="0.25">
      <c r="B18" s="1" t="s">
        <v>110</v>
      </c>
      <c r="C18" s="6" t="s">
        <v>116</v>
      </c>
      <c r="D18" s="4" t="s">
        <v>221</v>
      </c>
      <c r="E18" s="4">
        <f t="shared" si="0"/>
        <v>60</v>
      </c>
      <c r="F18" s="5">
        <v>60</v>
      </c>
      <c r="G18" s="4">
        <v>0</v>
      </c>
      <c r="H18" s="4">
        <v>0</v>
      </c>
      <c r="I18" s="5"/>
      <c r="J18" s="5"/>
      <c r="K18" s="5"/>
      <c r="L18" s="4"/>
      <c r="M18" s="4"/>
      <c r="N18" s="4"/>
      <c r="O18" s="9">
        <f t="shared" si="1"/>
        <v>0</v>
      </c>
    </row>
    <row r="19" spans="2:15" x14ac:dyDescent="0.25">
      <c r="B19" s="1" t="s">
        <v>110</v>
      </c>
      <c r="C19" s="6" t="s">
        <v>105</v>
      </c>
      <c r="D19" s="4" t="s">
        <v>27</v>
      </c>
      <c r="E19" s="4">
        <f t="shared" si="0"/>
        <v>60</v>
      </c>
      <c r="F19" s="5">
        <v>60</v>
      </c>
      <c r="G19" s="4">
        <v>0</v>
      </c>
      <c r="H19" s="4">
        <v>0</v>
      </c>
      <c r="I19" s="4"/>
      <c r="J19" s="5"/>
      <c r="K19" s="4"/>
      <c r="L19" s="4"/>
      <c r="M19" s="4"/>
      <c r="N19" s="4"/>
      <c r="O19" s="9">
        <f t="shared" si="1"/>
        <v>0</v>
      </c>
    </row>
    <row r="20" spans="2:15" x14ac:dyDescent="0.25">
      <c r="C20" s="4"/>
      <c r="D20" s="4"/>
      <c r="E20" s="4">
        <f t="shared" si="0"/>
        <v>0</v>
      </c>
      <c r="F20" s="4"/>
      <c r="G20" s="4"/>
      <c r="H20" s="4"/>
      <c r="I20" s="4"/>
      <c r="J20" s="4"/>
      <c r="K20" s="4"/>
      <c r="L20" s="4"/>
      <c r="M20" s="4"/>
      <c r="N20" s="4"/>
      <c r="O20" s="9">
        <f t="shared" si="1"/>
        <v>0</v>
      </c>
    </row>
    <row r="21" spans="2:15" x14ac:dyDescent="0.25">
      <c r="C21" s="4"/>
      <c r="D21" s="4"/>
      <c r="E21" s="4">
        <f t="shared" si="0"/>
        <v>0</v>
      </c>
      <c r="F21" s="4"/>
      <c r="G21" s="4"/>
      <c r="H21" s="4"/>
      <c r="I21" s="4"/>
      <c r="J21" s="4"/>
      <c r="K21" s="4"/>
      <c r="L21" s="4"/>
      <c r="M21" s="4"/>
      <c r="N21" s="4"/>
      <c r="O21" s="9">
        <f t="shared" si="1"/>
        <v>0</v>
      </c>
    </row>
    <row r="22" spans="2:15" x14ac:dyDescent="0.25">
      <c r="C22" s="4"/>
      <c r="D22" s="4"/>
      <c r="E22" s="4">
        <f t="shared" si="0"/>
        <v>0</v>
      </c>
      <c r="F22" s="4"/>
      <c r="G22" s="4"/>
      <c r="H22" s="4"/>
      <c r="I22" s="4"/>
      <c r="J22" s="4"/>
      <c r="K22" s="4"/>
      <c r="L22" s="4"/>
      <c r="M22" s="4"/>
      <c r="N22" s="4"/>
      <c r="O22" s="9">
        <f t="shared" si="1"/>
        <v>0</v>
      </c>
    </row>
    <row r="23" spans="2:15" x14ac:dyDescent="0.25">
      <c r="C23" s="4"/>
      <c r="D23" s="4"/>
      <c r="E23" s="4">
        <f t="shared" si="0"/>
        <v>0</v>
      </c>
      <c r="F23" s="4"/>
      <c r="G23" s="4"/>
      <c r="H23" s="4"/>
      <c r="I23" s="4"/>
      <c r="J23" s="4"/>
      <c r="K23" s="4"/>
      <c r="L23" s="4"/>
      <c r="M23" s="4"/>
      <c r="N23" s="4"/>
      <c r="O23" s="9">
        <f t="shared" si="1"/>
        <v>0</v>
      </c>
    </row>
    <row r="24" spans="2:15" x14ac:dyDescent="0.25">
      <c r="C24" s="4"/>
      <c r="D24" s="4"/>
      <c r="E24" s="4">
        <f t="shared" si="0"/>
        <v>0</v>
      </c>
      <c r="F24" s="4"/>
      <c r="G24" s="4"/>
      <c r="H24" s="4"/>
      <c r="I24" s="4"/>
      <c r="J24" s="4"/>
      <c r="K24" s="4"/>
      <c r="L24" s="4"/>
      <c r="M24" s="4"/>
      <c r="N24" s="4"/>
      <c r="O24" s="9">
        <f t="shared" si="1"/>
        <v>0</v>
      </c>
    </row>
    <row r="25" spans="2:15" x14ac:dyDescent="0.25">
      <c r="C25" s="4"/>
      <c r="D25" s="4"/>
      <c r="E25" s="4">
        <f t="shared" si="0"/>
        <v>0</v>
      </c>
      <c r="F25" s="4"/>
      <c r="G25" s="4"/>
      <c r="H25" s="4"/>
      <c r="I25" s="4"/>
      <c r="J25" s="4"/>
      <c r="K25" s="4"/>
      <c r="L25" s="4"/>
      <c r="M25" s="4"/>
      <c r="N25" s="4"/>
      <c r="O25" s="9">
        <f t="shared" si="1"/>
        <v>0</v>
      </c>
    </row>
  </sheetData>
  <sortState xmlns:xlrd2="http://schemas.microsoft.com/office/spreadsheetml/2017/richdata2" ref="B7:O25">
    <sortCondition descending="1" ref="E7:E25"/>
  </sortState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AML17"/>
  <sheetViews>
    <sheetView topLeftCell="A4" workbookViewId="0">
      <selection activeCell="B17" sqref="B17"/>
    </sheetView>
  </sheetViews>
  <sheetFormatPr defaultRowHeight="15" x14ac:dyDescent="0.25"/>
  <cols>
    <col min="1" max="1" width="1" style="2" customWidth="1"/>
    <col min="2" max="2" width="8.7109375" style="1" customWidth="1"/>
    <col min="3" max="3" width="29.140625" style="2" bestFit="1" customWidth="1"/>
    <col min="4" max="4" width="16.28515625" style="2" bestFit="1" customWidth="1"/>
    <col min="5" max="5" width="5.42578125" style="2" customWidth="1"/>
    <col min="6" max="6" width="11.7109375" style="2" customWidth="1"/>
    <col min="7" max="8" width="11.42578125" style="2" customWidth="1"/>
    <col min="9" max="9" width="12.42578125" style="2" bestFit="1" customWidth="1"/>
    <col min="10" max="11" width="11" style="2" customWidth="1"/>
    <col min="12" max="12" width="12.7109375" style="1" customWidth="1"/>
    <col min="13" max="13" width="11" style="2" customWidth="1"/>
    <col min="14" max="14" width="11.28515625" style="2" customWidth="1"/>
    <col min="15" max="15" width="7.42578125" style="2" customWidth="1"/>
    <col min="16" max="1026" width="9.140625" style="2" customWidth="1"/>
  </cols>
  <sheetData>
    <row r="2" spans="2:15" s="7" customFormat="1" ht="26.25" x14ac:dyDescent="0.25"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5" ht="3" customHeight="1" x14ac:dyDescent="0.25"/>
    <row r="4" spans="2:15" ht="21" x14ac:dyDescent="0.25">
      <c r="C4" s="31" t="s">
        <v>176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5" ht="3.75" customHeight="1" x14ac:dyDescent="0.25"/>
    <row r="6" spans="2:15" ht="90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0" t="s">
        <v>68</v>
      </c>
    </row>
    <row r="7" spans="2:15" x14ac:dyDescent="0.25">
      <c r="B7" s="1" t="s">
        <v>4</v>
      </c>
      <c r="C7" s="21" t="s">
        <v>227</v>
      </c>
      <c r="D7" s="21" t="s">
        <v>85</v>
      </c>
      <c r="E7" s="4">
        <f t="shared" ref="E7:E17" si="0">SUM(F7:N7)-O7</f>
        <v>280</v>
      </c>
      <c r="F7" s="4">
        <v>0</v>
      </c>
      <c r="G7" s="4">
        <v>160</v>
      </c>
      <c r="H7" s="5">
        <v>120</v>
      </c>
      <c r="I7" s="5"/>
      <c r="J7" s="5"/>
      <c r="K7" s="5"/>
      <c r="L7" s="5"/>
      <c r="M7" s="4"/>
      <c r="N7" s="4"/>
      <c r="O7" s="9">
        <f t="shared" ref="O7:O17" si="1">MIN(F7:N7)-MIN(F7:N7)</f>
        <v>0</v>
      </c>
    </row>
    <row r="8" spans="2:15" x14ac:dyDescent="0.25">
      <c r="B8" s="1" t="s">
        <v>6</v>
      </c>
      <c r="C8" s="21" t="s">
        <v>226</v>
      </c>
      <c r="D8" s="21" t="s">
        <v>9</v>
      </c>
      <c r="E8" s="4">
        <f t="shared" si="0"/>
        <v>260</v>
      </c>
      <c r="F8" s="5">
        <v>0</v>
      </c>
      <c r="G8" s="5">
        <v>200</v>
      </c>
      <c r="H8" s="5">
        <v>60</v>
      </c>
      <c r="I8" s="5"/>
      <c r="J8" s="5"/>
      <c r="K8" s="5"/>
      <c r="L8" s="5"/>
      <c r="M8" s="5"/>
      <c r="N8" s="5"/>
      <c r="O8" s="9">
        <f t="shared" si="1"/>
        <v>0</v>
      </c>
    </row>
    <row r="9" spans="2:15" x14ac:dyDescent="0.25">
      <c r="B9" s="1" t="s">
        <v>7</v>
      </c>
      <c r="C9" s="21" t="s">
        <v>229</v>
      </c>
      <c r="D9" s="21" t="s">
        <v>41</v>
      </c>
      <c r="E9" s="4">
        <f t="shared" si="0"/>
        <v>240</v>
      </c>
      <c r="F9" s="4">
        <v>0</v>
      </c>
      <c r="G9" s="4">
        <v>120</v>
      </c>
      <c r="H9" s="4">
        <v>120</v>
      </c>
      <c r="I9" s="4"/>
      <c r="J9" s="4"/>
      <c r="K9" s="4"/>
      <c r="L9" s="4"/>
      <c r="M9" s="4"/>
      <c r="N9" s="4"/>
      <c r="O9" s="9">
        <f t="shared" si="1"/>
        <v>0</v>
      </c>
    </row>
    <row r="10" spans="2:15" x14ac:dyDescent="0.25">
      <c r="B10" s="1" t="s">
        <v>215</v>
      </c>
      <c r="C10" s="4" t="s">
        <v>129</v>
      </c>
      <c r="D10" s="4" t="s">
        <v>221</v>
      </c>
      <c r="E10" s="4">
        <f t="shared" si="0"/>
        <v>200</v>
      </c>
      <c r="F10" s="4">
        <v>0</v>
      </c>
      <c r="G10" s="4">
        <v>0</v>
      </c>
      <c r="H10" s="4">
        <v>200</v>
      </c>
      <c r="I10" s="4"/>
      <c r="J10" s="4"/>
      <c r="K10" s="4"/>
      <c r="L10" s="4"/>
      <c r="M10" s="4"/>
      <c r="N10" s="4"/>
      <c r="O10" s="9">
        <f t="shared" si="1"/>
        <v>0</v>
      </c>
    </row>
    <row r="11" spans="2:15" x14ac:dyDescent="0.25">
      <c r="B11" s="1" t="s">
        <v>20</v>
      </c>
      <c r="C11" s="6" t="s">
        <v>35</v>
      </c>
      <c r="D11" s="4" t="s">
        <v>36</v>
      </c>
      <c r="E11" s="4">
        <f t="shared" si="0"/>
        <v>160</v>
      </c>
      <c r="F11" s="4">
        <v>0</v>
      </c>
      <c r="G11" s="4">
        <v>0</v>
      </c>
      <c r="H11" s="4">
        <v>160</v>
      </c>
      <c r="I11" s="4"/>
      <c r="J11" s="4"/>
      <c r="K11" s="4"/>
      <c r="L11" s="4"/>
      <c r="M11" s="4"/>
      <c r="N11" s="4"/>
      <c r="O11" s="9">
        <f t="shared" si="1"/>
        <v>0</v>
      </c>
    </row>
    <row r="12" spans="2:15" x14ac:dyDescent="0.25">
      <c r="B12" s="1" t="s">
        <v>16</v>
      </c>
      <c r="C12" s="21" t="s">
        <v>228</v>
      </c>
      <c r="D12" s="21" t="s">
        <v>200</v>
      </c>
      <c r="E12" s="4">
        <f t="shared" si="0"/>
        <v>120</v>
      </c>
      <c r="F12" s="5">
        <v>0</v>
      </c>
      <c r="G12" s="5">
        <v>120</v>
      </c>
      <c r="H12" s="5">
        <v>0</v>
      </c>
      <c r="I12" s="5"/>
      <c r="J12" s="4"/>
      <c r="K12" s="5"/>
      <c r="L12" s="5"/>
      <c r="M12" s="5"/>
      <c r="N12" s="4"/>
      <c r="O12" s="9">
        <f t="shared" si="1"/>
        <v>0</v>
      </c>
    </row>
    <row r="13" spans="2:15" x14ac:dyDescent="0.25">
      <c r="B13" s="1" t="s">
        <v>16</v>
      </c>
      <c r="C13" s="21" t="s">
        <v>231</v>
      </c>
      <c r="D13" s="21" t="s">
        <v>221</v>
      </c>
      <c r="E13" s="4">
        <f t="shared" si="0"/>
        <v>120</v>
      </c>
      <c r="F13" s="4">
        <v>0</v>
      </c>
      <c r="G13" s="4">
        <v>60</v>
      </c>
      <c r="H13" s="4">
        <v>60</v>
      </c>
      <c r="I13" s="4"/>
      <c r="J13" s="4"/>
      <c r="K13" s="4"/>
      <c r="L13" s="4"/>
      <c r="M13" s="4"/>
      <c r="N13" s="4"/>
      <c r="O13" s="9">
        <f t="shared" si="1"/>
        <v>0</v>
      </c>
    </row>
    <row r="14" spans="2:15" x14ac:dyDescent="0.25">
      <c r="B14" s="1" t="s">
        <v>16</v>
      </c>
      <c r="C14" s="21" t="s">
        <v>233</v>
      </c>
      <c r="D14" s="21" t="s">
        <v>41</v>
      </c>
      <c r="E14" s="4">
        <f t="shared" si="0"/>
        <v>120</v>
      </c>
      <c r="F14" s="4">
        <v>0</v>
      </c>
      <c r="G14" s="4">
        <v>60</v>
      </c>
      <c r="H14" s="4">
        <v>60</v>
      </c>
      <c r="I14" s="4"/>
      <c r="J14" s="4"/>
      <c r="K14" s="4"/>
      <c r="L14" s="4"/>
      <c r="M14" s="4"/>
      <c r="N14" s="4"/>
      <c r="O14" s="9">
        <f t="shared" si="1"/>
        <v>0</v>
      </c>
    </row>
    <row r="15" spans="2:15" x14ac:dyDescent="0.25">
      <c r="B15" s="1" t="s">
        <v>104</v>
      </c>
      <c r="C15" s="21" t="s">
        <v>230</v>
      </c>
      <c r="D15" s="21" t="s">
        <v>221</v>
      </c>
      <c r="E15" s="4">
        <f t="shared" si="0"/>
        <v>60</v>
      </c>
      <c r="F15" s="4">
        <v>0</v>
      </c>
      <c r="G15" s="4">
        <v>60</v>
      </c>
      <c r="H15" s="4">
        <v>0</v>
      </c>
      <c r="I15" s="4"/>
      <c r="J15" s="4"/>
      <c r="K15" s="4"/>
      <c r="L15" s="4"/>
      <c r="M15" s="4"/>
      <c r="N15" s="4"/>
      <c r="O15" s="9">
        <f t="shared" si="1"/>
        <v>0</v>
      </c>
    </row>
    <row r="16" spans="2:15" x14ac:dyDescent="0.25">
      <c r="B16" s="1" t="s">
        <v>104</v>
      </c>
      <c r="C16" s="21" t="s">
        <v>232</v>
      </c>
      <c r="D16" s="21" t="s">
        <v>9</v>
      </c>
      <c r="E16" s="4">
        <f t="shared" si="0"/>
        <v>60</v>
      </c>
      <c r="F16" s="4">
        <v>0</v>
      </c>
      <c r="G16" s="4">
        <v>60</v>
      </c>
      <c r="H16" s="4">
        <v>0</v>
      </c>
      <c r="I16" s="4"/>
      <c r="J16" s="4"/>
      <c r="K16" s="4"/>
      <c r="L16" s="4"/>
      <c r="M16" s="4"/>
      <c r="N16" s="4"/>
      <c r="O16" s="9">
        <f t="shared" si="1"/>
        <v>0</v>
      </c>
    </row>
    <row r="17" spans="2:15" x14ac:dyDescent="0.25">
      <c r="B17" s="1" t="s">
        <v>104</v>
      </c>
      <c r="C17" s="6" t="s">
        <v>266</v>
      </c>
      <c r="D17" s="4" t="s">
        <v>200</v>
      </c>
      <c r="E17" s="6">
        <f t="shared" si="0"/>
        <v>60</v>
      </c>
      <c r="F17" s="4">
        <v>0</v>
      </c>
      <c r="G17" s="6">
        <v>0</v>
      </c>
      <c r="H17" s="4">
        <v>60</v>
      </c>
      <c r="I17" s="6"/>
      <c r="J17" s="4"/>
      <c r="K17" s="6"/>
      <c r="L17" s="4"/>
      <c r="M17" s="4"/>
      <c r="N17" s="4"/>
      <c r="O17" s="9">
        <f t="shared" si="1"/>
        <v>0</v>
      </c>
    </row>
  </sheetData>
  <sortState xmlns:xlrd2="http://schemas.microsoft.com/office/spreadsheetml/2017/richdata2" ref="B7:O17">
    <sortCondition descending="1" ref="E7:E17"/>
  </sortState>
  <mergeCells count="2">
    <mergeCell ref="C2:N2"/>
    <mergeCell ref="C4:N4"/>
  </mergeCells>
  <phoneticPr fontId="4" type="noConversion"/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AML22"/>
  <sheetViews>
    <sheetView workbookViewId="0">
      <selection activeCell="C21" sqref="C21"/>
    </sheetView>
  </sheetViews>
  <sheetFormatPr defaultRowHeight="15" x14ac:dyDescent="0.25"/>
  <cols>
    <col min="1" max="1" width="1" style="2" customWidth="1"/>
    <col min="2" max="2" width="8.7109375" style="1" customWidth="1"/>
    <col min="3" max="3" width="24.140625" style="2" customWidth="1"/>
    <col min="4" max="4" width="11.5703125" style="2" customWidth="1"/>
    <col min="5" max="5" width="5.42578125" style="2" customWidth="1"/>
    <col min="6" max="6" width="11.7109375" style="2" customWidth="1"/>
    <col min="7" max="8" width="11.42578125" style="2" customWidth="1"/>
    <col min="9" max="9" width="12.42578125" style="2" bestFit="1" customWidth="1"/>
    <col min="10" max="11" width="11" style="2" customWidth="1"/>
    <col min="12" max="12" width="12.7109375" style="1" customWidth="1"/>
    <col min="13" max="13" width="11" style="2" customWidth="1"/>
    <col min="14" max="14" width="11.28515625" style="2" customWidth="1"/>
    <col min="15" max="15" width="7.42578125" style="2" customWidth="1"/>
    <col min="16" max="1026" width="9.140625" style="2" customWidth="1"/>
  </cols>
  <sheetData>
    <row r="2" spans="2:15" s="7" customFormat="1" ht="26.25" x14ac:dyDescent="0.25"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5" ht="4.5" customHeight="1" x14ac:dyDescent="0.25"/>
    <row r="4" spans="2:15" ht="21" x14ac:dyDescent="0.25">
      <c r="C4" s="31" t="s">
        <v>177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5" ht="4.5" customHeight="1" x14ac:dyDescent="0.25"/>
    <row r="6" spans="2:15" ht="90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0" t="s">
        <v>68</v>
      </c>
    </row>
    <row r="7" spans="2:15" x14ac:dyDescent="0.25">
      <c r="B7" s="1" t="s">
        <v>4</v>
      </c>
      <c r="C7" s="17" t="s">
        <v>236</v>
      </c>
      <c r="D7" s="17" t="s">
        <v>200</v>
      </c>
      <c r="E7" s="17">
        <f t="shared" ref="E7:E22" si="0">SUM(F7:N7)-O7</f>
        <v>320</v>
      </c>
      <c r="F7" s="17">
        <v>0</v>
      </c>
      <c r="G7" s="17">
        <v>120</v>
      </c>
      <c r="H7" s="17">
        <v>200</v>
      </c>
      <c r="I7" s="17"/>
      <c r="J7" s="17"/>
      <c r="K7" s="17"/>
      <c r="L7" s="17"/>
      <c r="M7" s="17"/>
      <c r="N7" s="17"/>
      <c r="O7" s="9">
        <f t="shared" ref="O7:O22" si="1">MIN(F7:N7)-MIN(F7:N7)</f>
        <v>0</v>
      </c>
    </row>
    <row r="8" spans="2:15" x14ac:dyDescent="0.25">
      <c r="B8" s="1" t="s">
        <v>6</v>
      </c>
      <c r="C8" s="17" t="s">
        <v>237</v>
      </c>
      <c r="D8" s="17" t="s">
        <v>85</v>
      </c>
      <c r="E8" s="17">
        <f t="shared" si="0"/>
        <v>240</v>
      </c>
      <c r="F8" s="17">
        <v>0</v>
      </c>
      <c r="G8" s="17">
        <v>120</v>
      </c>
      <c r="H8" s="17">
        <v>120</v>
      </c>
      <c r="I8" s="17"/>
      <c r="J8" s="17"/>
      <c r="K8" s="17"/>
      <c r="L8" s="17"/>
      <c r="M8" s="17"/>
      <c r="N8" s="17"/>
      <c r="O8" s="9">
        <f t="shared" si="1"/>
        <v>0</v>
      </c>
    </row>
    <row r="9" spans="2:15" x14ac:dyDescent="0.25">
      <c r="B9" s="1" t="s">
        <v>7</v>
      </c>
      <c r="C9" s="17" t="s">
        <v>234</v>
      </c>
      <c r="D9" s="17" t="s">
        <v>200</v>
      </c>
      <c r="E9" s="17">
        <f t="shared" si="0"/>
        <v>200</v>
      </c>
      <c r="F9" s="17">
        <v>0</v>
      </c>
      <c r="G9" s="17">
        <v>200</v>
      </c>
      <c r="H9" s="17">
        <v>0</v>
      </c>
      <c r="I9" s="17"/>
      <c r="J9" s="17"/>
      <c r="K9" s="17"/>
      <c r="L9" s="17"/>
      <c r="M9" s="17"/>
      <c r="N9" s="17"/>
      <c r="O9" s="9">
        <f t="shared" si="1"/>
        <v>0</v>
      </c>
    </row>
    <row r="10" spans="2:15" x14ac:dyDescent="0.25">
      <c r="B10" s="1" t="s">
        <v>215</v>
      </c>
      <c r="C10" s="17" t="s">
        <v>241</v>
      </c>
      <c r="D10" s="17" t="s">
        <v>5</v>
      </c>
      <c r="E10" s="17">
        <f t="shared" si="0"/>
        <v>180</v>
      </c>
      <c r="F10" s="17">
        <v>0</v>
      </c>
      <c r="G10" s="17">
        <v>60</v>
      </c>
      <c r="H10" s="17">
        <v>120</v>
      </c>
      <c r="I10" s="17"/>
      <c r="J10" s="17"/>
      <c r="K10" s="17"/>
      <c r="L10" s="17"/>
      <c r="M10" s="17"/>
      <c r="N10" s="17"/>
      <c r="O10" s="9">
        <f t="shared" si="1"/>
        <v>0</v>
      </c>
    </row>
    <row r="11" spans="2:15" x14ac:dyDescent="0.25">
      <c r="B11" s="1" t="s">
        <v>20</v>
      </c>
      <c r="C11" s="17" t="s">
        <v>235</v>
      </c>
      <c r="D11" s="17" t="s">
        <v>221</v>
      </c>
      <c r="E11" s="17">
        <f t="shared" si="0"/>
        <v>160</v>
      </c>
      <c r="F11" s="17">
        <v>0</v>
      </c>
      <c r="G11" s="17">
        <v>160</v>
      </c>
      <c r="H11" s="17">
        <v>0</v>
      </c>
      <c r="I11" s="17"/>
      <c r="J11" s="17"/>
      <c r="K11" s="17"/>
      <c r="L11" s="17"/>
      <c r="M11" s="17"/>
      <c r="N11" s="17"/>
      <c r="O11" s="9">
        <f t="shared" si="1"/>
        <v>0</v>
      </c>
    </row>
    <row r="12" spans="2:15" x14ac:dyDescent="0.25">
      <c r="B12" s="1" t="s">
        <v>20</v>
      </c>
      <c r="C12" s="4" t="s">
        <v>46</v>
      </c>
      <c r="D12" s="4" t="s">
        <v>36</v>
      </c>
      <c r="E12" s="17">
        <f t="shared" si="0"/>
        <v>160</v>
      </c>
      <c r="F12" s="17">
        <v>0</v>
      </c>
      <c r="G12" s="17">
        <v>0</v>
      </c>
      <c r="H12" s="17">
        <v>160</v>
      </c>
      <c r="I12" s="17"/>
      <c r="J12" s="17"/>
      <c r="K12" s="17"/>
      <c r="L12" s="17"/>
      <c r="M12" s="17"/>
      <c r="N12" s="17"/>
      <c r="O12" s="9">
        <f t="shared" si="1"/>
        <v>0</v>
      </c>
    </row>
    <row r="13" spans="2:15" x14ac:dyDescent="0.25">
      <c r="B13" s="1" t="s">
        <v>29</v>
      </c>
      <c r="C13" s="17" t="s">
        <v>239</v>
      </c>
      <c r="D13" s="17" t="s">
        <v>41</v>
      </c>
      <c r="E13" s="17">
        <f t="shared" si="0"/>
        <v>120</v>
      </c>
      <c r="F13" s="17">
        <v>0</v>
      </c>
      <c r="G13" s="17">
        <v>60</v>
      </c>
      <c r="H13" s="17">
        <v>60</v>
      </c>
      <c r="I13" s="17"/>
      <c r="J13" s="17"/>
      <c r="K13" s="17"/>
      <c r="L13" s="17"/>
      <c r="M13" s="17"/>
      <c r="N13" s="17"/>
      <c r="O13" s="9">
        <f t="shared" si="1"/>
        <v>0</v>
      </c>
    </row>
    <row r="14" spans="2:15" x14ac:dyDescent="0.25">
      <c r="B14" s="1" t="s">
        <v>101</v>
      </c>
      <c r="C14" s="17" t="s">
        <v>238</v>
      </c>
      <c r="D14" s="17" t="s">
        <v>200</v>
      </c>
      <c r="E14" s="17">
        <f t="shared" si="0"/>
        <v>60</v>
      </c>
      <c r="F14" s="17">
        <v>0</v>
      </c>
      <c r="G14" s="17">
        <v>60</v>
      </c>
      <c r="H14" s="17">
        <v>0</v>
      </c>
      <c r="I14" s="17"/>
      <c r="J14" s="17"/>
      <c r="K14" s="17"/>
      <c r="L14" s="17"/>
      <c r="M14" s="17"/>
      <c r="N14" s="17"/>
      <c r="O14" s="9">
        <f t="shared" si="1"/>
        <v>0</v>
      </c>
    </row>
    <row r="15" spans="2:15" hidden="1" x14ac:dyDescent="0.25">
      <c r="C15" s="17" t="s">
        <v>242</v>
      </c>
      <c r="D15" s="17" t="s">
        <v>85</v>
      </c>
      <c r="E15" s="17">
        <f t="shared" si="0"/>
        <v>0</v>
      </c>
      <c r="F15" s="17">
        <v>0</v>
      </c>
      <c r="G15" s="17">
        <v>0</v>
      </c>
      <c r="H15" s="17">
        <v>0</v>
      </c>
      <c r="I15" s="17"/>
      <c r="J15" s="17"/>
      <c r="K15" s="17"/>
      <c r="L15" s="17"/>
      <c r="M15" s="17"/>
      <c r="N15" s="17"/>
      <c r="O15" s="9">
        <f t="shared" si="1"/>
        <v>0</v>
      </c>
    </row>
    <row r="16" spans="2:15" hidden="1" x14ac:dyDescent="0.25">
      <c r="C16" s="17" t="s">
        <v>243</v>
      </c>
      <c r="D16" s="17" t="s">
        <v>34</v>
      </c>
      <c r="E16" s="17">
        <f t="shared" si="0"/>
        <v>0</v>
      </c>
      <c r="F16" s="17">
        <v>0</v>
      </c>
      <c r="G16" s="17">
        <v>0</v>
      </c>
      <c r="H16" s="17">
        <v>0</v>
      </c>
      <c r="I16" s="17"/>
      <c r="J16" s="17"/>
      <c r="K16" s="17"/>
      <c r="L16" s="17"/>
      <c r="M16" s="17"/>
      <c r="N16" s="17"/>
      <c r="O16" s="9">
        <f t="shared" si="1"/>
        <v>0</v>
      </c>
    </row>
    <row r="17" spans="2:15" hidden="1" x14ac:dyDescent="0.25">
      <c r="C17" s="17" t="s">
        <v>244</v>
      </c>
      <c r="D17" s="17" t="s">
        <v>185</v>
      </c>
      <c r="E17" s="17">
        <f t="shared" si="0"/>
        <v>0</v>
      </c>
      <c r="F17" s="17">
        <v>0</v>
      </c>
      <c r="G17" s="17">
        <v>0</v>
      </c>
      <c r="H17" s="17">
        <v>0</v>
      </c>
      <c r="I17" s="17"/>
      <c r="J17" s="17"/>
      <c r="K17" s="17"/>
      <c r="L17" s="17"/>
      <c r="M17" s="17"/>
      <c r="N17" s="17"/>
      <c r="O17" s="9">
        <f t="shared" si="1"/>
        <v>0</v>
      </c>
    </row>
    <row r="18" spans="2:15" hidden="1" x14ac:dyDescent="0.25">
      <c r="C18" s="17" t="s">
        <v>245</v>
      </c>
      <c r="D18" s="17" t="s">
        <v>221</v>
      </c>
      <c r="E18" s="17">
        <f t="shared" si="0"/>
        <v>0</v>
      </c>
      <c r="F18" s="17">
        <v>0</v>
      </c>
      <c r="G18" s="17">
        <v>0</v>
      </c>
      <c r="H18" s="17">
        <v>0</v>
      </c>
      <c r="I18" s="17"/>
      <c r="J18" s="17"/>
      <c r="K18" s="17"/>
      <c r="L18" s="17"/>
      <c r="M18" s="17"/>
      <c r="N18" s="17"/>
      <c r="O18" s="9">
        <f t="shared" si="1"/>
        <v>0</v>
      </c>
    </row>
    <row r="19" spans="2:15" hidden="1" x14ac:dyDescent="0.25">
      <c r="C19" s="17" t="s">
        <v>246</v>
      </c>
      <c r="D19" s="17" t="s">
        <v>9</v>
      </c>
      <c r="E19" s="17">
        <f t="shared" si="0"/>
        <v>0</v>
      </c>
      <c r="F19" s="17">
        <v>0</v>
      </c>
      <c r="G19" s="17">
        <v>0</v>
      </c>
      <c r="H19" s="17">
        <v>0</v>
      </c>
      <c r="I19" s="17"/>
      <c r="J19" s="17"/>
      <c r="K19" s="17"/>
      <c r="L19" s="17"/>
      <c r="M19" s="17"/>
      <c r="N19" s="17"/>
      <c r="O19" s="9">
        <f t="shared" si="1"/>
        <v>0</v>
      </c>
    </row>
    <row r="20" spans="2:15" hidden="1" x14ac:dyDescent="0.25">
      <c r="C20" s="17" t="s">
        <v>247</v>
      </c>
      <c r="D20" s="17" t="s">
        <v>9</v>
      </c>
      <c r="E20" s="17">
        <f t="shared" si="0"/>
        <v>0</v>
      </c>
      <c r="F20" s="17">
        <v>0</v>
      </c>
      <c r="G20" s="17">
        <v>0</v>
      </c>
      <c r="H20" s="17">
        <v>0</v>
      </c>
      <c r="I20" s="17"/>
      <c r="J20" s="17"/>
      <c r="K20" s="17"/>
      <c r="L20" s="17"/>
      <c r="M20" s="17"/>
      <c r="N20" s="17"/>
      <c r="O20" s="9">
        <f t="shared" si="1"/>
        <v>0</v>
      </c>
    </row>
    <row r="21" spans="2:15" x14ac:dyDescent="0.25">
      <c r="B21" s="1" t="s">
        <v>101</v>
      </c>
      <c r="C21" s="17" t="s">
        <v>240</v>
      </c>
      <c r="D21" s="17" t="s">
        <v>5</v>
      </c>
      <c r="E21" s="17">
        <f t="shared" si="0"/>
        <v>60</v>
      </c>
      <c r="F21" s="17">
        <v>0</v>
      </c>
      <c r="G21" s="17">
        <v>60</v>
      </c>
      <c r="H21" s="17">
        <v>0</v>
      </c>
      <c r="I21" s="17"/>
      <c r="J21" s="17"/>
      <c r="K21" s="17"/>
      <c r="L21" s="17"/>
      <c r="M21" s="17"/>
      <c r="N21" s="17"/>
      <c r="O21" s="9">
        <f t="shared" si="1"/>
        <v>0</v>
      </c>
    </row>
    <row r="22" spans="2:15" x14ac:dyDescent="0.25">
      <c r="B22" s="1" t="s">
        <v>101</v>
      </c>
      <c r="C22" s="4" t="s">
        <v>51</v>
      </c>
      <c r="D22" s="4" t="s">
        <v>36</v>
      </c>
      <c r="E22" s="17">
        <f t="shared" si="0"/>
        <v>60</v>
      </c>
      <c r="F22" s="17">
        <v>0</v>
      </c>
      <c r="G22" s="17">
        <v>0</v>
      </c>
      <c r="H22" s="17">
        <v>60</v>
      </c>
      <c r="I22" s="17"/>
      <c r="J22" s="17"/>
      <c r="K22" s="17"/>
      <c r="L22" s="17"/>
      <c r="M22" s="17"/>
      <c r="N22" s="17"/>
      <c r="O22" s="9">
        <f t="shared" si="1"/>
        <v>0</v>
      </c>
    </row>
  </sheetData>
  <sortState xmlns:xlrd2="http://schemas.microsoft.com/office/spreadsheetml/2017/richdata2" ref="B7:O22">
    <sortCondition descending="1" ref="E7:E22"/>
  </sortState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15"/>
  <sheetViews>
    <sheetView zoomScaleNormal="100" workbookViewId="0">
      <selection activeCell="F6" sqref="F6:N6"/>
    </sheetView>
  </sheetViews>
  <sheetFormatPr defaultRowHeight="15" x14ac:dyDescent="0.25"/>
  <cols>
    <col min="1" max="1" width="0.85546875" customWidth="1"/>
    <col min="3" max="3" width="21.85546875" customWidth="1"/>
    <col min="4" max="4" width="9.42578125" customWidth="1"/>
    <col min="5" max="5" width="6.140625" customWidth="1"/>
    <col min="6" max="6" width="11.28515625" customWidth="1"/>
    <col min="7" max="8" width="11.7109375" customWidth="1"/>
    <col min="9" max="9" width="10.42578125" customWidth="1"/>
    <col min="10" max="10" width="12.140625" customWidth="1"/>
    <col min="11" max="11" width="10.5703125" customWidth="1"/>
    <col min="12" max="12" width="13.140625" customWidth="1"/>
    <col min="13" max="13" width="10.7109375" customWidth="1"/>
    <col min="14" max="14" width="10.5703125" customWidth="1"/>
  </cols>
  <sheetData>
    <row r="1" spans="2:15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5" ht="24.4" customHeight="1" x14ac:dyDescent="0.25"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5" ht="3" customHeight="1" x14ac:dyDescent="0.2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5" ht="21" x14ac:dyDescent="0.25">
      <c r="B4" s="1"/>
      <c r="C4" s="31" t="s">
        <v>212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5" ht="3.75" customHeight="1" x14ac:dyDescent="0.2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5" ht="66.7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8" t="s">
        <v>68</v>
      </c>
    </row>
    <row r="7" spans="2:15" x14ac:dyDescent="0.25">
      <c r="B7" s="1"/>
      <c r="C7" s="4"/>
      <c r="D7" s="4"/>
      <c r="E7" s="4">
        <f t="shared" ref="E7:E14" si="0">SUM(F7:N7)-O7</f>
        <v>0</v>
      </c>
      <c r="F7" s="5"/>
      <c r="G7" s="5"/>
      <c r="H7" s="5"/>
      <c r="I7" s="5"/>
      <c r="J7" s="5"/>
      <c r="K7" s="5"/>
      <c r="L7" s="5"/>
      <c r="M7" s="5"/>
      <c r="N7" s="5"/>
      <c r="O7" s="10">
        <f t="shared" ref="O7:O14" si="1">MIN(F7:N7)-MIN(F7:N7)</f>
        <v>0</v>
      </c>
    </row>
    <row r="8" spans="2:15" x14ac:dyDescent="0.25">
      <c r="B8" s="1"/>
      <c r="C8" s="4"/>
      <c r="D8" s="4"/>
      <c r="E8" s="4">
        <f t="shared" si="0"/>
        <v>0</v>
      </c>
      <c r="F8" s="5"/>
      <c r="G8" s="5"/>
      <c r="H8" s="5"/>
      <c r="I8" s="5"/>
      <c r="J8" s="5"/>
      <c r="K8" s="5"/>
      <c r="L8" s="5"/>
      <c r="M8" s="5"/>
      <c r="N8" s="5"/>
      <c r="O8" s="10">
        <f t="shared" si="1"/>
        <v>0</v>
      </c>
    </row>
    <row r="9" spans="2:15" x14ac:dyDescent="0.25">
      <c r="B9" s="1"/>
      <c r="C9" s="13"/>
      <c r="D9" s="4"/>
      <c r="E9" s="4">
        <f t="shared" si="0"/>
        <v>0</v>
      </c>
      <c r="F9" s="5"/>
      <c r="G9" s="12"/>
      <c r="H9" s="12"/>
      <c r="I9" s="9"/>
      <c r="J9" s="9"/>
      <c r="K9" s="9"/>
      <c r="L9" s="9"/>
      <c r="M9" s="4"/>
      <c r="N9" s="4"/>
      <c r="O9" s="10">
        <f t="shared" si="1"/>
        <v>0</v>
      </c>
    </row>
    <row r="10" spans="2:15" x14ac:dyDescent="0.25">
      <c r="B10" s="1"/>
      <c r="C10" s="4"/>
      <c r="D10" s="4"/>
      <c r="E10" s="4">
        <f t="shared" si="0"/>
        <v>0</v>
      </c>
      <c r="F10" s="5"/>
      <c r="G10" s="5"/>
      <c r="H10" s="5"/>
      <c r="I10" s="5"/>
      <c r="J10" s="5"/>
      <c r="K10" s="5"/>
      <c r="L10" s="5"/>
      <c r="M10" s="5"/>
      <c r="N10" s="5"/>
      <c r="O10" s="10">
        <f t="shared" si="1"/>
        <v>0</v>
      </c>
    </row>
    <row r="11" spans="2:15" x14ac:dyDescent="0.25">
      <c r="B11" s="1"/>
      <c r="C11" s="4"/>
      <c r="D11" s="4"/>
      <c r="E11" s="4">
        <f t="shared" si="0"/>
        <v>0</v>
      </c>
      <c r="F11" s="5"/>
      <c r="G11" s="5"/>
      <c r="H11" s="5"/>
      <c r="I11" s="5"/>
      <c r="J11" s="5"/>
      <c r="K11" s="5"/>
      <c r="L11" s="5"/>
      <c r="M11" s="5"/>
      <c r="N11" s="5"/>
      <c r="O11" s="10">
        <f t="shared" si="1"/>
        <v>0</v>
      </c>
    </row>
    <row r="12" spans="2:15" x14ac:dyDescent="0.25">
      <c r="B12" s="1"/>
      <c r="C12" s="13"/>
      <c r="D12" s="4"/>
      <c r="E12" s="4">
        <f t="shared" si="0"/>
        <v>0</v>
      </c>
      <c r="F12" s="5"/>
      <c r="G12" s="12"/>
      <c r="H12" s="12"/>
      <c r="I12" s="9"/>
      <c r="J12" s="9"/>
      <c r="K12" s="9"/>
      <c r="L12" s="9"/>
      <c r="M12" s="4"/>
      <c r="N12" s="4"/>
      <c r="O12" s="10">
        <f t="shared" si="1"/>
        <v>0</v>
      </c>
    </row>
    <row r="13" spans="2:15" x14ac:dyDescent="0.25">
      <c r="B13" s="1"/>
      <c r="C13" s="4"/>
      <c r="D13" s="4"/>
      <c r="E13" s="4">
        <f t="shared" si="0"/>
        <v>0</v>
      </c>
      <c r="F13" s="5"/>
      <c r="G13" s="5"/>
      <c r="H13" s="5"/>
      <c r="I13" s="5"/>
      <c r="J13" s="5"/>
      <c r="K13" s="5"/>
      <c r="L13" s="5"/>
      <c r="M13" s="5"/>
      <c r="N13" s="5"/>
      <c r="O13" s="10">
        <f t="shared" si="1"/>
        <v>0</v>
      </c>
    </row>
    <row r="14" spans="2:15" x14ac:dyDescent="0.25">
      <c r="B14" s="1"/>
      <c r="C14" s="4"/>
      <c r="D14" s="4"/>
      <c r="E14" s="4">
        <f t="shared" si="0"/>
        <v>0</v>
      </c>
      <c r="F14" s="5"/>
      <c r="G14" s="5"/>
      <c r="H14" s="5"/>
      <c r="I14" s="5"/>
      <c r="J14" s="5"/>
      <c r="K14" s="5"/>
      <c r="L14" s="5"/>
      <c r="M14" s="5"/>
      <c r="N14" s="5"/>
      <c r="O14" s="10">
        <f t="shared" si="1"/>
        <v>0</v>
      </c>
    </row>
    <row r="15" spans="2:15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</sheetData>
  <mergeCells count="2">
    <mergeCell ref="C2:N2"/>
    <mergeCell ref="C4:N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54"/>
  <sheetViews>
    <sheetView zoomScaleNormal="100" workbookViewId="0">
      <selection activeCell="H47" activeCellId="4" sqref="H7:H8 H10:H11 H13:H37 H45 H47:H52"/>
    </sheetView>
  </sheetViews>
  <sheetFormatPr defaultRowHeight="15" x14ac:dyDescent="0.25"/>
  <cols>
    <col min="1" max="1" width="0.85546875" customWidth="1"/>
    <col min="2" max="2" width="7.85546875" customWidth="1"/>
    <col min="3" max="3" width="27.5703125" customWidth="1"/>
    <col min="4" max="4" width="12.42578125" customWidth="1"/>
    <col min="5" max="5" width="5.7109375" bestFit="1" customWidth="1"/>
    <col min="6" max="7" width="11.42578125" customWidth="1"/>
    <col min="8" max="8" width="10.5703125" customWidth="1"/>
    <col min="9" max="9" width="11.7109375" customWidth="1"/>
    <col min="10" max="11" width="11.140625" customWidth="1"/>
    <col min="12" max="12" width="12.28515625" customWidth="1"/>
    <col min="13" max="13" width="11" customWidth="1"/>
    <col min="14" max="14" width="10.85546875" customWidth="1"/>
    <col min="15" max="15" width="8" customWidth="1"/>
  </cols>
  <sheetData>
    <row r="1" spans="1:15" ht="6.75" customHeight="1" x14ac:dyDescent="0.25">
      <c r="A1" s="2"/>
      <c r="B1" s="1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</row>
    <row r="2" spans="1:15" ht="24.4" customHeight="1" x14ac:dyDescent="0.25">
      <c r="A2" s="7"/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7"/>
    </row>
    <row r="3" spans="1:15" ht="5.25" customHeight="1" x14ac:dyDescent="0.25">
      <c r="A3" s="2"/>
      <c r="B3" s="1"/>
      <c r="C3" s="2" t="s">
        <v>193</v>
      </c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</row>
    <row r="4" spans="1:15" ht="21" x14ac:dyDescent="0.25">
      <c r="A4" s="2"/>
      <c r="B4" s="1"/>
      <c r="C4" s="31" t="s">
        <v>49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"/>
    </row>
    <row r="5" spans="1:15" ht="4.5" customHeight="1" x14ac:dyDescent="0.25">
      <c r="A5" s="2"/>
      <c r="B5" s="1"/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  <c r="O5" s="2"/>
    </row>
    <row r="6" spans="1:15" ht="63" customHeight="1" x14ac:dyDescent="0.25">
      <c r="A6" s="2"/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0" t="s">
        <v>68</v>
      </c>
    </row>
    <row r="7" spans="1:15" x14ac:dyDescent="0.25">
      <c r="A7" s="2"/>
      <c r="B7" s="1" t="s">
        <v>4</v>
      </c>
      <c r="C7" s="10" t="s">
        <v>195</v>
      </c>
      <c r="D7" s="10" t="s">
        <v>167</v>
      </c>
      <c r="E7" s="4">
        <f t="shared" ref="E7:E54" si="0">SUM(F7:N7)-O7</f>
        <v>200</v>
      </c>
      <c r="F7" s="10">
        <v>200</v>
      </c>
      <c r="G7" s="4">
        <v>0</v>
      </c>
      <c r="H7" s="4">
        <v>0</v>
      </c>
      <c r="I7" s="10"/>
      <c r="J7" s="10"/>
      <c r="K7" s="10"/>
      <c r="L7" s="10"/>
      <c r="M7" s="10"/>
      <c r="N7" s="10"/>
      <c r="O7" s="9">
        <f t="shared" ref="O7:O54" si="1">MIN(F7:N7)-MIN(F7:N7)</f>
        <v>0</v>
      </c>
    </row>
    <row r="8" spans="1:15" x14ac:dyDescent="0.25">
      <c r="A8" s="2"/>
      <c r="B8" s="1" t="s">
        <v>4</v>
      </c>
      <c r="C8" s="4" t="s">
        <v>248</v>
      </c>
      <c r="D8" s="4" t="s">
        <v>200</v>
      </c>
      <c r="E8" s="4">
        <f t="shared" si="0"/>
        <v>200</v>
      </c>
      <c r="F8" s="4">
        <v>0</v>
      </c>
      <c r="G8" s="4">
        <v>200</v>
      </c>
      <c r="H8" s="4">
        <v>0</v>
      </c>
      <c r="I8" s="4"/>
      <c r="J8" s="4"/>
      <c r="K8" s="4"/>
      <c r="L8" s="4"/>
      <c r="M8" s="4"/>
      <c r="N8" s="4"/>
      <c r="O8" s="9">
        <f t="shared" si="1"/>
        <v>0</v>
      </c>
    </row>
    <row r="9" spans="1:15" x14ac:dyDescent="0.25">
      <c r="A9" s="2"/>
      <c r="B9" s="1" t="s">
        <v>4</v>
      </c>
      <c r="C9" s="20" t="s">
        <v>197</v>
      </c>
      <c r="D9" s="10" t="s">
        <v>41</v>
      </c>
      <c r="E9" s="4">
        <f t="shared" si="0"/>
        <v>200</v>
      </c>
      <c r="F9" s="4">
        <v>0</v>
      </c>
      <c r="G9" s="4">
        <v>0</v>
      </c>
      <c r="H9" s="4">
        <v>200</v>
      </c>
      <c r="I9" s="4"/>
      <c r="J9" s="4"/>
      <c r="K9" s="4"/>
      <c r="L9" s="4"/>
      <c r="M9" s="4"/>
      <c r="N9" s="4"/>
      <c r="O9" s="9">
        <f t="shared" si="1"/>
        <v>0</v>
      </c>
    </row>
    <row r="10" spans="1:15" x14ac:dyDescent="0.25">
      <c r="A10" s="2"/>
      <c r="B10" s="1" t="s">
        <v>215</v>
      </c>
      <c r="C10" s="10" t="s">
        <v>196</v>
      </c>
      <c r="D10" s="10" t="s">
        <v>9</v>
      </c>
      <c r="E10" s="4">
        <f t="shared" si="0"/>
        <v>160</v>
      </c>
      <c r="F10" s="10">
        <v>160</v>
      </c>
      <c r="G10" s="4">
        <v>0</v>
      </c>
      <c r="H10" s="4">
        <v>0</v>
      </c>
      <c r="I10" s="10"/>
      <c r="J10" s="10"/>
      <c r="K10" s="10"/>
      <c r="L10" s="10"/>
      <c r="M10" s="10"/>
      <c r="N10" s="10"/>
      <c r="O10" s="9">
        <f t="shared" si="1"/>
        <v>0</v>
      </c>
    </row>
    <row r="11" spans="1:15" x14ac:dyDescent="0.25">
      <c r="A11" s="2"/>
      <c r="B11" s="1" t="s">
        <v>215</v>
      </c>
      <c r="C11" s="6" t="s">
        <v>94</v>
      </c>
      <c r="D11" s="17" t="s">
        <v>200</v>
      </c>
      <c r="E11" s="4">
        <f t="shared" si="0"/>
        <v>160</v>
      </c>
      <c r="F11" s="4">
        <v>0</v>
      </c>
      <c r="G11" s="5">
        <v>160</v>
      </c>
      <c r="H11" s="4">
        <v>0</v>
      </c>
      <c r="I11" s="5"/>
      <c r="J11" s="5"/>
      <c r="K11" s="5"/>
      <c r="L11" s="5"/>
      <c r="M11" s="5"/>
      <c r="N11" s="5"/>
      <c r="O11" s="9">
        <f t="shared" si="1"/>
        <v>0</v>
      </c>
    </row>
    <row r="12" spans="1:15" x14ac:dyDescent="0.25">
      <c r="A12" s="2"/>
      <c r="B12" s="1" t="s">
        <v>215</v>
      </c>
      <c r="C12" s="20" t="s">
        <v>92</v>
      </c>
      <c r="D12" s="4" t="s">
        <v>200</v>
      </c>
      <c r="E12" s="4">
        <f t="shared" si="0"/>
        <v>160</v>
      </c>
      <c r="F12" s="4">
        <v>0</v>
      </c>
      <c r="G12" s="4">
        <v>0</v>
      </c>
      <c r="H12" s="4">
        <v>160</v>
      </c>
      <c r="I12" s="4"/>
      <c r="J12" s="4"/>
      <c r="K12" s="4"/>
      <c r="L12" s="4"/>
      <c r="M12" s="4"/>
      <c r="N12" s="4"/>
      <c r="O12" s="9">
        <f t="shared" si="1"/>
        <v>0</v>
      </c>
    </row>
    <row r="13" spans="1:15" x14ac:dyDescent="0.25">
      <c r="A13" s="2"/>
      <c r="B13" s="1" t="s">
        <v>29</v>
      </c>
      <c r="C13" s="4" t="s">
        <v>143</v>
      </c>
      <c r="D13" s="4" t="s">
        <v>221</v>
      </c>
      <c r="E13" s="4">
        <f t="shared" si="0"/>
        <v>120</v>
      </c>
      <c r="F13" s="4">
        <v>120</v>
      </c>
      <c r="G13" s="4">
        <v>0</v>
      </c>
      <c r="H13" s="4">
        <v>0</v>
      </c>
      <c r="I13" s="4"/>
      <c r="J13" s="4"/>
      <c r="K13" s="5"/>
      <c r="L13" s="5"/>
      <c r="M13" s="5"/>
      <c r="N13" s="5"/>
      <c r="O13" s="9">
        <f t="shared" si="1"/>
        <v>0</v>
      </c>
    </row>
    <row r="14" spans="1:15" x14ac:dyDescent="0.25">
      <c r="A14" s="2"/>
      <c r="B14" s="1" t="s">
        <v>29</v>
      </c>
      <c r="C14" s="10" t="s">
        <v>194</v>
      </c>
      <c r="D14" s="10" t="s">
        <v>167</v>
      </c>
      <c r="E14" s="4">
        <f t="shared" si="0"/>
        <v>120</v>
      </c>
      <c r="F14" s="10">
        <v>120</v>
      </c>
      <c r="G14" s="4">
        <v>0</v>
      </c>
      <c r="H14" s="4">
        <v>0</v>
      </c>
      <c r="I14" s="10"/>
      <c r="J14" s="10"/>
      <c r="K14" s="10"/>
      <c r="L14" s="10"/>
      <c r="M14" s="10"/>
      <c r="N14" s="10"/>
      <c r="O14" s="9">
        <f t="shared" si="1"/>
        <v>0</v>
      </c>
    </row>
    <row r="15" spans="1:15" hidden="1" x14ac:dyDescent="0.25">
      <c r="A15" s="2"/>
      <c r="B15" s="1" t="s">
        <v>29</v>
      </c>
      <c r="C15" s="21" t="s">
        <v>146</v>
      </c>
      <c r="D15" s="21" t="s">
        <v>15</v>
      </c>
      <c r="E15" s="4">
        <f t="shared" si="0"/>
        <v>0</v>
      </c>
      <c r="F15" s="4"/>
      <c r="G15" s="5"/>
      <c r="H15" s="4">
        <v>0</v>
      </c>
      <c r="I15" s="5"/>
      <c r="J15" s="5"/>
      <c r="K15" s="5"/>
      <c r="L15" s="5"/>
      <c r="M15" s="5"/>
      <c r="N15" s="5"/>
      <c r="O15" s="9">
        <f t="shared" si="1"/>
        <v>0</v>
      </c>
    </row>
    <row r="16" spans="1:15" hidden="1" x14ac:dyDescent="0.25">
      <c r="A16" s="2"/>
      <c r="B16" s="1" t="s">
        <v>29</v>
      </c>
      <c r="C16" s="20" t="s">
        <v>149</v>
      </c>
      <c r="D16" s="20" t="s">
        <v>5</v>
      </c>
      <c r="E16" s="4">
        <f t="shared" si="0"/>
        <v>0</v>
      </c>
      <c r="F16" s="4"/>
      <c r="G16" s="4"/>
      <c r="H16" s="4">
        <v>0</v>
      </c>
      <c r="I16" s="4"/>
      <c r="J16" s="4"/>
      <c r="K16" s="4"/>
      <c r="L16" s="5"/>
      <c r="M16" s="5"/>
      <c r="N16" s="5"/>
      <c r="O16" s="9">
        <f t="shared" si="1"/>
        <v>0</v>
      </c>
    </row>
    <row r="17" spans="1:15" hidden="1" x14ac:dyDescent="0.25">
      <c r="A17" s="2"/>
      <c r="B17" s="1" t="s">
        <v>29</v>
      </c>
      <c r="C17" s="6" t="s">
        <v>106</v>
      </c>
      <c r="D17" s="4" t="s">
        <v>41</v>
      </c>
      <c r="E17" s="4">
        <f t="shared" si="0"/>
        <v>0</v>
      </c>
      <c r="F17" s="5"/>
      <c r="G17" s="5"/>
      <c r="H17" s="4">
        <v>0</v>
      </c>
      <c r="I17" s="5"/>
      <c r="J17" s="5"/>
      <c r="K17" s="5"/>
      <c r="L17" s="5"/>
      <c r="M17" s="5"/>
      <c r="N17" s="5"/>
      <c r="O17" s="9">
        <f t="shared" si="1"/>
        <v>0</v>
      </c>
    </row>
    <row r="18" spans="1:15" hidden="1" x14ac:dyDescent="0.25">
      <c r="A18" s="2"/>
      <c r="B18" s="1" t="s">
        <v>29</v>
      </c>
      <c r="C18" s="4" t="s">
        <v>24</v>
      </c>
      <c r="D18" s="4" t="s">
        <v>5</v>
      </c>
      <c r="E18" s="4">
        <f t="shared" si="0"/>
        <v>0</v>
      </c>
      <c r="F18" s="4"/>
      <c r="G18" s="5"/>
      <c r="H18" s="4">
        <v>0</v>
      </c>
      <c r="I18" s="5"/>
      <c r="J18" s="5"/>
      <c r="K18" s="5"/>
      <c r="L18" s="5"/>
      <c r="M18" s="5"/>
      <c r="N18" s="5"/>
      <c r="O18" s="9">
        <f t="shared" si="1"/>
        <v>0</v>
      </c>
    </row>
    <row r="19" spans="1:15" hidden="1" x14ac:dyDescent="0.25">
      <c r="A19" s="2"/>
      <c r="B19" s="1" t="s">
        <v>29</v>
      </c>
      <c r="C19" s="4" t="s">
        <v>98</v>
      </c>
      <c r="D19" s="4" t="s">
        <v>15</v>
      </c>
      <c r="E19" s="4">
        <f t="shared" si="0"/>
        <v>0</v>
      </c>
      <c r="F19" s="5"/>
      <c r="G19" s="5"/>
      <c r="H19" s="4">
        <v>0</v>
      </c>
      <c r="I19" s="5"/>
      <c r="J19" s="5"/>
      <c r="K19" s="5"/>
      <c r="L19" s="5"/>
      <c r="M19" s="5"/>
      <c r="N19" s="5"/>
      <c r="O19" s="9">
        <f t="shared" si="1"/>
        <v>0</v>
      </c>
    </row>
    <row r="20" spans="1:15" hidden="1" x14ac:dyDescent="0.25">
      <c r="A20" s="2"/>
      <c r="B20" s="1" t="s">
        <v>29</v>
      </c>
      <c r="C20" s="4" t="s">
        <v>116</v>
      </c>
      <c r="D20" s="4" t="s">
        <v>15</v>
      </c>
      <c r="E20" s="4">
        <f t="shared" si="0"/>
        <v>0</v>
      </c>
      <c r="F20" s="5"/>
      <c r="G20" s="5"/>
      <c r="H20" s="4">
        <v>0</v>
      </c>
      <c r="I20" s="5"/>
      <c r="J20" s="5"/>
      <c r="K20" s="5"/>
      <c r="L20" s="5"/>
      <c r="M20" s="5"/>
      <c r="N20" s="5"/>
      <c r="O20" s="9">
        <f t="shared" si="1"/>
        <v>0</v>
      </c>
    </row>
    <row r="21" spans="1:15" hidden="1" x14ac:dyDescent="0.25">
      <c r="A21" s="2"/>
      <c r="B21" s="1" t="s">
        <v>29</v>
      </c>
      <c r="C21" s="6" t="s">
        <v>107</v>
      </c>
      <c r="D21" s="4" t="s">
        <v>9</v>
      </c>
      <c r="E21" s="4">
        <f t="shared" si="0"/>
        <v>0</v>
      </c>
      <c r="F21" s="5"/>
      <c r="G21" s="5"/>
      <c r="H21" s="4">
        <v>0</v>
      </c>
      <c r="I21" s="5"/>
      <c r="J21" s="5"/>
      <c r="K21" s="5"/>
      <c r="L21" s="5"/>
      <c r="M21" s="5"/>
      <c r="N21" s="5"/>
      <c r="O21" s="9">
        <f t="shared" si="1"/>
        <v>0</v>
      </c>
    </row>
    <row r="22" spans="1:15" hidden="1" x14ac:dyDescent="0.25">
      <c r="A22" s="2"/>
      <c r="B22" s="1" t="s">
        <v>29</v>
      </c>
      <c r="C22" s="6" t="s">
        <v>50</v>
      </c>
      <c r="D22" s="4" t="s">
        <v>36</v>
      </c>
      <c r="E22" s="4">
        <f t="shared" si="0"/>
        <v>0</v>
      </c>
      <c r="F22" s="5"/>
      <c r="G22" s="5"/>
      <c r="H22" s="4">
        <v>0</v>
      </c>
      <c r="I22" s="4"/>
      <c r="J22" s="4"/>
      <c r="K22" s="4"/>
      <c r="L22" s="5"/>
      <c r="M22" s="5"/>
      <c r="N22" s="5"/>
      <c r="O22" s="9">
        <f t="shared" si="1"/>
        <v>0</v>
      </c>
    </row>
    <row r="23" spans="1:15" hidden="1" x14ac:dyDescent="0.25">
      <c r="A23" s="2"/>
      <c r="B23" s="1" t="s">
        <v>29</v>
      </c>
      <c r="C23" s="6" t="s">
        <v>121</v>
      </c>
      <c r="D23" s="4" t="s">
        <v>34</v>
      </c>
      <c r="E23" s="4">
        <f t="shared" si="0"/>
        <v>0</v>
      </c>
      <c r="F23" s="5"/>
      <c r="G23" s="5"/>
      <c r="H23" s="4">
        <v>0</v>
      </c>
      <c r="I23" s="5"/>
      <c r="J23" s="5"/>
      <c r="K23" s="5"/>
      <c r="L23" s="5"/>
      <c r="M23" s="5"/>
      <c r="N23" s="5"/>
      <c r="O23" s="9">
        <f t="shared" si="1"/>
        <v>0</v>
      </c>
    </row>
    <row r="24" spans="1:15" hidden="1" x14ac:dyDescent="0.25">
      <c r="A24" s="2"/>
      <c r="B24" s="1" t="s">
        <v>29</v>
      </c>
      <c r="C24" s="4" t="s">
        <v>108</v>
      </c>
      <c r="D24" s="4" t="s">
        <v>27</v>
      </c>
      <c r="E24" s="4">
        <f t="shared" si="0"/>
        <v>0</v>
      </c>
      <c r="F24" s="4"/>
      <c r="G24" s="5"/>
      <c r="H24" s="4">
        <v>0</v>
      </c>
      <c r="I24" s="5"/>
      <c r="J24" s="5"/>
      <c r="K24" s="5"/>
      <c r="L24" s="5"/>
      <c r="M24" s="5"/>
      <c r="N24" s="5"/>
      <c r="O24" s="9">
        <f t="shared" si="1"/>
        <v>0</v>
      </c>
    </row>
    <row r="25" spans="1:15" x14ac:dyDescent="0.25">
      <c r="A25" s="2"/>
      <c r="B25" s="1" t="s">
        <v>29</v>
      </c>
      <c r="C25" s="4" t="s">
        <v>249</v>
      </c>
      <c r="D25" s="4" t="s">
        <v>5</v>
      </c>
      <c r="E25" s="4">
        <f t="shared" si="0"/>
        <v>120</v>
      </c>
      <c r="F25" s="4">
        <v>0</v>
      </c>
      <c r="G25" s="4">
        <v>120</v>
      </c>
      <c r="H25" s="4">
        <v>0</v>
      </c>
      <c r="I25" s="4"/>
      <c r="J25" s="4"/>
      <c r="K25" s="4"/>
      <c r="L25" s="4"/>
      <c r="M25" s="4"/>
      <c r="N25" s="4"/>
      <c r="O25" s="9">
        <f t="shared" si="1"/>
        <v>0</v>
      </c>
    </row>
    <row r="26" spans="1:15" hidden="1" x14ac:dyDescent="0.25">
      <c r="A26" s="2"/>
      <c r="B26" s="1" t="s">
        <v>29</v>
      </c>
      <c r="C26" s="6" t="s">
        <v>159</v>
      </c>
      <c r="D26" s="4" t="s">
        <v>41</v>
      </c>
      <c r="E26" s="4">
        <f t="shared" si="0"/>
        <v>0</v>
      </c>
      <c r="F26" s="5"/>
      <c r="G26" s="4">
        <v>0</v>
      </c>
      <c r="H26" s="4">
        <v>0</v>
      </c>
      <c r="I26" s="5"/>
      <c r="J26" s="5"/>
      <c r="K26" s="5"/>
      <c r="L26" s="5"/>
      <c r="M26" s="5"/>
      <c r="N26" s="5"/>
      <c r="O26" s="9">
        <f t="shared" si="1"/>
        <v>0</v>
      </c>
    </row>
    <row r="27" spans="1:15" hidden="1" x14ac:dyDescent="0.25">
      <c r="A27" s="2"/>
      <c r="B27" s="1" t="s">
        <v>29</v>
      </c>
      <c r="C27" s="4" t="s">
        <v>83</v>
      </c>
      <c r="D27" s="4" t="s">
        <v>41</v>
      </c>
      <c r="E27" s="4">
        <f t="shared" si="0"/>
        <v>0</v>
      </c>
      <c r="F27" s="4"/>
      <c r="G27" s="4">
        <v>0</v>
      </c>
      <c r="H27" s="4">
        <v>0</v>
      </c>
      <c r="I27" s="5"/>
      <c r="J27" s="5"/>
      <c r="K27" s="5"/>
      <c r="L27" s="5"/>
      <c r="M27" s="5"/>
      <c r="N27" s="5"/>
      <c r="O27" s="9">
        <f t="shared" si="1"/>
        <v>0</v>
      </c>
    </row>
    <row r="28" spans="1:15" hidden="1" x14ac:dyDescent="0.25">
      <c r="A28" s="2"/>
      <c r="B28" s="1" t="s">
        <v>29</v>
      </c>
      <c r="C28" s="6" t="s">
        <v>35</v>
      </c>
      <c r="D28" s="4" t="s">
        <v>36</v>
      </c>
      <c r="E28" s="4">
        <f t="shared" si="0"/>
        <v>0</v>
      </c>
      <c r="F28" s="5"/>
      <c r="G28" s="4">
        <v>0</v>
      </c>
      <c r="H28" s="4">
        <v>0</v>
      </c>
      <c r="I28" s="5"/>
      <c r="J28" s="5"/>
      <c r="K28" s="5"/>
      <c r="L28" s="5"/>
      <c r="M28" s="5"/>
      <c r="N28" s="5"/>
      <c r="O28" s="9">
        <f t="shared" si="1"/>
        <v>0</v>
      </c>
    </row>
    <row r="29" spans="1:15" hidden="1" x14ac:dyDescent="0.25">
      <c r="A29" s="2"/>
      <c r="B29" s="1" t="s">
        <v>29</v>
      </c>
      <c r="C29" s="6" t="s">
        <v>128</v>
      </c>
      <c r="D29" s="4" t="s">
        <v>5</v>
      </c>
      <c r="E29" s="4">
        <f t="shared" si="0"/>
        <v>0</v>
      </c>
      <c r="F29" s="5"/>
      <c r="G29" s="4">
        <v>0</v>
      </c>
      <c r="H29" s="4">
        <v>0</v>
      </c>
      <c r="I29" s="5"/>
      <c r="J29" s="5"/>
      <c r="K29" s="5"/>
      <c r="L29" s="5"/>
      <c r="M29" s="5"/>
      <c r="N29" s="5"/>
      <c r="O29" s="9">
        <f t="shared" si="1"/>
        <v>0</v>
      </c>
    </row>
    <row r="30" spans="1:15" hidden="1" x14ac:dyDescent="0.25">
      <c r="A30" s="2"/>
      <c r="B30" s="1" t="s">
        <v>29</v>
      </c>
      <c r="C30" s="6" t="s">
        <v>134</v>
      </c>
      <c r="D30" s="4" t="s">
        <v>27</v>
      </c>
      <c r="E30" s="4">
        <f t="shared" si="0"/>
        <v>0</v>
      </c>
      <c r="F30" s="5"/>
      <c r="G30" s="4">
        <v>0</v>
      </c>
      <c r="H30" s="4">
        <v>0</v>
      </c>
      <c r="I30" s="5"/>
      <c r="J30" s="5"/>
      <c r="K30" s="5"/>
      <c r="L30" s="5"/>
      <c r="M30" s="5"/>
      <c r="N30" s="5"/>
      <c r="O30" s="9">
        <f t="shared" si="1"/>
        <v>0</v>
      </c>
    </row>
    <row r="31" spans="1:15" hidden="1" x14ac:dyDescent="0.25">
      <c r="A31" s="2"/>
      <c r="B31" s="1" t="s">
        <v>29</v>
      </c>
      <c r="C31" s="4" t="s">
        <v>148</v>
      </c>
      <c r="D31" s="4" t="s">
        <v>27</v>
      </c>
      <c r="E31" s="4">
        <f t="shared" si="0"/>
        <v>0</v>
      </c>
      <c r="F31" s="4"/>
      <c r="G31" s="4">
        <v>0</v>
      </c>
      <c r="H31" s="4">
        <v>0</v>
      </c>
      <c r="I31" s="4"/>
      <c r="J31" s="4"/>
      <c r="K31" s="4"/>
      <c r="L31" s="5"/>
      <c r="M31" s="5"/>
      <c r="N31" s="5"/>
      <c r="O31" s="9">
        <f t="shared" si="1"/>
        <v>0</v>
      </c>
    </row>
    <row r="32" spans="1:15" hidden="1" x14ac:dyDescent="0.25">
      <c r="A32" s="2"/>
      <c r="B32" s="1" t="s">
        <v>29</v>
      </c>
      <c r="C32" s="6" t="s">
        <v>127</v>
      </c>
      <c r="D32" s="9" t="s">
        <v>13</v>
      </c>
      <c r="E32" s="4">
        <f t="shared" si="0"/>
        <v>0</v>
      </c>
      <c r="F32" s="5"/>
      <c r="G32" s="4">
        <v>0</v>
      </c>
      <c r="H32" s="4">
        <v>0</v>
      </c>
      <c r="I32" s="5"/>
      <c r="J32" s="5"/>
      <c r="K32" s="5"/>
      <c r="L32" s="5"/>
      <c r="M32" s="5"/>
      <c r="N32" s="5"/>
      <c r="O32" s="9">
        <f t="shared" si="1"/>
        <v>0</v>
      </c>
    </row>
    <row r="33" spans="1:15" hidden="1" x14ac:dyDescent="0.25">
      <c r="A33" s="2"/>
      <c r="B33" s="1" t="s">
        <v>29</v>
      </c>
      <c r="C33" s="6" t="s">
        <v>75</v>
      </c>
      <c r="D33" s="4" t="s">
        <v>41</v>
      </c>
      <c r="E33" s="4">
        <f t="shared" si="0"/>
        <v>0</v>
      </c>
      <c r="F33" s="4"/>
      <c r="G33" s="4">
        <v>0</v>
      </c>
      <c r="H33" s="4">
        <v>0</v>
      </c>
      <c r="I33" s="4"/>
      <c r="J33" s="4"/>
      <c r="K33" s="5"/>
      <c r="L33" s="5"/>
      <c r="M33" s="5"/>
      <c r="N33" s="5"/>
      <c r="O33" s="9">
        <f t="shared" si="1"/>
        <v>0</v>
      </c>
    </row>
    <row r="34" spans="1:15" hidden="1" x14ac:dyDescent="0.25">
      <c r="A34" s="2"/>
      <c r="B34" s="1" t="s">
        <v>29</v>
      </c>
      <c r="C34" s="6" t="s">
        <v>87</v>
      </c>
      <c r="D34" s="4" t="s">
        <v>9</v>
      </c>
      <c r="E34" s="4">
        <f t="shared" si="0"/>
        <v>0</v>
      </c>
      <c r="F34" s="5"/>
      <c r="G34" s="4">
        <v>0</v>
      </c>
      <c r="H34" s="4">
        <v>0</v>
      </c>
      <c r="I34" s="5"/>
      <c r="J34" s="5"/>
      <c r="K34" s="5"/>
      <c r="L34" s="5"/>
      <c r="M34" s="5"/>
      <c r="N34" s="5"/>
      <c r="O34" s="9">
        <f t="shared" si="1"/>
        <v>0</v>
      </c>
    </row>
    <row r="35" spans="1:15" hidden="1" x14ac:dyDescent="0.25">
      <c r="A35" s="2"/>
      <c r="B35" s="1" t="s">
        <v>29</v>
      </c>
      <c r="C35" s="4" t="s">
        <v>155</v>
      </c>
      <c r="D35" s="4" t="s">
        <v>156</v>
      </c>
      <c r="E35" s="4">
        <f t="shared" si="0"/>
        <v>0</v>
      </c>
      <c r="F35" s="4"/>
      <c r="G35" s="4">
        <v>0</v>
      </c>
      <c r="H35" s="4">
        <v>0</v>
      </c>
      <c r="I35" s="4"/>
      <c r="J35" s="4"/>
      <c r="K35" s="4"/>
      <c r="L35" s="4"/>
      <c r="M35" s="4"/>
      <c r="N35" s="4"/>
      <c r="O35" s="9">
        <f t="shared" si="1"/>
        <v>0</v>
      </c>
    </row>
    <row r="36" spans="1:15" hidden="1" x14ac:dyDescent="0.25">
      <c r="A36" s="2"/>
      <c r="B36" s="1" t="s">
        <v>29</v>
      </c>
      <c r="C36" s="4" t="s">
        <v>96</v>
      </c>
      <c r="D36" s="4" t="s">
        <v>19</v>
      </c>
      <c r="E36" s="4">
        <f t="shared" si="0"/>
        <v>0</v>
      </c>
      <c r="F36" s="5"/>
      <c r="G36" s="4">
        <v>0</v>
      </c>
      <c r="H36" s="4">
        <v>0</v>
      </c>
      <c r="I36" s="5"/>
      <c r="J36" s="5"/>
      <c r="K36" s="5"/>
      <c r="L36" s="5"/>
      <c r="M36" s="5"/>
      <c r="N36" s="5"/>
      <c r="O36" s="9">
        <f t="shared" si="1"/>
        <v>0</v>
      </c>
    </row>
    <row r="37" spans="1:15" x14ac:dyDescent="0.25">
      <c r="A37" s="2"/>
      <c r="B37" s="1" t="s">
        <v>29</v>
      </c>
      <c r="C37" s="4" t="s">
        <v>220</v>
      </c>
      <c r="D37" s="4" t="s">
        <v>221</v>
      </c>
      <c r="E37" s="4">
        <f t="shared" si="0"/>
        <v>120</v>
      </c>
      <c r="F37" s="4">
        <v>0</v>
      </c>
      <c r="G37" s="4">
        <v>120</v>
      </c>
      <c r="H37" s="4">
        <v>0</v>
      </c>
      <c r="I37" s="4"/>
      <c r="J37" s="4"/>
      <c r="K37" s="4"/>
      <c r="L37" s="4"/>
      <c r="M37" s="4"/>
      <c r="N37" s="4"/>
      <c r="O37" s="9">
        <f t="shared" si="1"/>
        <v>0</v>
      </c>
    </row>
    <row r="38" spans="1:15" x14ac:dyDescent="0.25">
      <c r="A38" s="2"/>
      <c r="B38" s="1" t="s">
        <v>29</v>
      </c>
      <c r="C38" s="6" t="s">
        <v>95</v>
      </c>
      <c r="D38" s="4" t="s">
        <v>201</v>
      </c>
      <c r="E38" s="4">
        <f t="shared" si="0"/>
        <v>120</v>
      </c>
      <c r="F38" s="5">
        <v>60</v>
      </c>
      <c r="G38" s="4">
        <v>0</v>
      </c>
      <c r="H38" s="5">
        <v>60</v>
      </c>
      <c r="I38" s="5"/>
      <c r="J38" s="5"/>
      <c r="K38" s="5"/>
      <c r="L38" s="5"/>
      <c r="M38" s="5"/>
      <c r="N38" s="5"/>
      <c r="O38" s="9">
        <f t="shared" si="1"/>
        <v>0</v>
      </c>
    </row>
    <row r="39" spans="1:15" hidden="1" x14ac:dyDescent="0.25">
      <c r="A39" s="2"/>
      <c r="B39" s="1" t="s">
        <v>29</v>
      </c>
      <c r="C39" s="4" t="s">
        <v>147</v>
      </c>
      <c r="D39" s="4" t="s">
        <v>15</v>
      </c>
      <c r="E39" s="4">
        <f t="shared" si="0"/>
        <v>0</v>
      </c>
      <c r="F39" s="4"/>
      <c r="G39" s="4">
        <v>0</v>
      </c>
      <c r="H39" s="4"/>
      <c r="I39" s="4"/>
      <c r="J39" s="4"/>
      <c r="K39" s="5"/>
      <c r="L39" s="5"/>
      <c r="M39" s="5"/>
      <c r="N39" s="5"/>
      <c r="O39" s="9">
        <f t="shared" si="1"/>
        <v>0</v>
      </c>
    </row>
    <row r="40" spans="1:15" hidden="1" x14ac:dyDescent="0.25">
      <c r="A40" s="2"/>
      <c r="B40" s="1" t="s">
        <v>29</v>
      </c>
      <c r="C40" s="4" t="s">
        <v>81</v>
      </c>
      <c r="D40" s="4" t="s">
        <v>9</v>
      </c>
      <c r="E40" s="4">
        <f t="shared" si="0"/>
        <v>0</v>
      </c>
      <c r="F40" s="4"/>
      <c r="G40" s="4">
        <v>0</v>
      </c>
      <c r="H40" s="4"/>
      <c r="I40" s="4"/>
      <c r="J40" s="4"/>
      <c r="K40" s="4"/>
      <c r="L40" s="4"/>
      <c r="M40" s="4"/>
      <c r="N40" s="4"/>
      <c r="O40" s="9">
        <f t="shared" si="1"/>
        <v>0</v>
      </c>
    </row>
    <row r="41" spans="1:15" hidden="1" x14ac:dyDescent="0.25">
      <c r="A41" s="2"/>
      <c r="B41" s="1" t="s">
        <v>29</v>
      </c>
      <c r="C41" s="4" t="s">
        <v>129</v>
      </c>
      <c r="D41" s="4" t="s">
        <v>15</v>
      </c>
      <c r="E41" s="4">
        <f t="shared" si="0"/>
        <v>0</v>
      </c>
      <c r="F41" s="5"/>
      <c r="G41" s="4">
        <v>0</v>
      </c>
      <c r="H41" s="5"/>
      <c r="I41" s="5"/>
      <c r="J41" s="5"/>
      <c r="K41" s="5"/>
      <c r="L41" s="5"/>
      <c r="M41" s="5"/>
      <c r="N41" s="5"/>
      <c r="O41" s="9">
        <f t="shared" si="1"/>
        <v>0</v>
      </c>
    </row>
    <row r="42" spans="1:15" hidden="1" x14ac:dyDescent="0.25">
      <c r="A42" s="2"/>
      <c r="B42" s="1" t="s">
        <v>29</v>
      </c>
      <c r="C42" s="4" t="s">
        <v>130</v>
      </c>
      <c r="D42" s="4" t="s">
        <v>5</v>
      </c>
      <c r="E42" s="4">
        <f t="shared" si="0"/>
        <v>0</v>
      </c>
      <c r="F42" s="5"/>
      <c r="G42" s="4">
        <v>0</v>
      </c>
      <c r="H42" s="5"/>
      <c r="I42" s="5"/>
      <c r="J42" s="5"/>
      <c r="K42" s="5"/>
      <c r="L42" s="5"/>
      <c r="M42" s="5"/>
      <c r="N42" s="5"/>
      <c r="O42" s="9">
        <f t="shared" si="1"/>
        <v>0</v>
      </c>
    </row>
    <row r="43" spans="1:15" hidden="1" x14ac:dyDescent="0.25">
      <c r="A43" s="2"/>
      <c r="B43" s="1" t="s">
        <v>29</v>
      </c>
      <c r="C43" s="4" t="s">
        <v>111</v>
      </c>
      <c r="D43" s="4" t="s">
        <v>41</v>
      </c>
      <c r="E43" s="4">
        <f t="shared" si="0"/>
        <v>0</v>
      </c>
      <c r="F43" s="4"/>
      <c r="G43" s="4">
        <v>0</v>
      </c>
      <c r="H43" s="4"/>
      <c r="I43" s="4"/>
      <c r="J43" s="4"/>
      <c r="K43" s="4"/>
      <c r="L43" s="4"/>
      <c r="M43" s="4"/>
      <c r="N43" s="4"/>
      <c r="O43" s="9">
        <f t="shared" si="1"/>
        <v>0</v>
      </c>
    </row>
    <row r="44" spans="1:15" x14ac:dyDescent="0.25">
      <c r="B44" s="1" t="s">
        <v>29</v>
      </c>
      <c r="C44" s="20" t="s">
        <v>267</v>
      </c>
      <c r="D44" s="4" t="s">
        <v>200</v>
      </c>
      <c r="E44" s="4">
        <f t="shared" si="0"/>
        <v>120</v>
      </c>
      <c r="F44" s="4">
        <v>0</v>
      </c>
      <c r="G44" s="4">
        <v>0</v>
      </c>
      <c r="H44" s="4">
        <v>120</v>
      </c>
      <c r="I44" s="4"/>
      <c r="J44" s="4"/>
      <c r="K44" s="4"/>
      <c r="L44" s="4"/>
      <c r="M44" s="4"/>
      <c r="N44" s="4"/>
      <c r="O44" s="9">
        <f t="shared" si="1"/>
        <v>0</v>
      </c>
    </row>
    <row r="45" spans="1:15" x14ac:dyDescent="0.25">
      <c r="B45" s="1" t="s">
        <v>218</v>
      </c>
      <c r="C45" s="4" t="s">
        <v>97</v>
      </c>
      <c r="D45" s="4" t="s">
        <v>5</v>
      </c>
      <c r="E45" s="4">
        <f t="shared" si="0"/>
        <v>60</v>
      </c>
      <c r="F45" s="5">
        <v>60</v>
      </c>
      <c r="G45" s="4">
        <v>0</v>
      </c>
      <c r="H45" s="4">
        <v>0</v>
      </c>
      <c r="I45" s="4"/>
      <c r="J45" s="4"/>
      <c r="K45" s="4"/>
      <c r="L45" s="4"/>
      <c r="M45" s="5"/>
      <c r="N45" s="5"/>
      <c r="O45" s="9">
        <f t="shared" si="1"/>
        <v>0</v>
      </c>
    </row>
    <row r="46" spans="1:15" x14ac:dyDescent="0.25">
      <c r="B46" s="1" t="s">
        <v>218</v>
      </c>
      <c r="C46" s="4" t="s">
        <v>142</v>
      </c>
      <c r="D46" s="4" t="s">
        <v>41</v>
      </c>
      <c r="E46" s="4">
        <f t="shared" si="0"/>
        <v>60</v>
      </c>
      <c r="F46" s="4">
        <v>0</v>
      </c>
      <c r="G46" s="4">
        <v>0</v>
      </c>
      <c r="H46" s="4">
        <v>60</v>
      </c>
      <c r="I46" s="4"/>
      <c r="J46" s="4"/>
      <c r="K46" s="5"/>
      <c r="L46" s="5"/>
      <c r="M46" s="5"/>
      <c r="N46" s="5"/>
      <c r="O46" s="9">
        <f t="shared" si="1"/>
        <v>0</v>
      </c>
    </row>
    <row r="47" spans="1:15" x14ac:dyDescent="0.25">
      <c r="B47" s="1" t="s">
        <v>218</v>
      </c>
      <c r="C47" s="10" t="s">
        <v>33</v>
      </c>
      <c r="D47" s="10" t="s">
        <v>9</v>
      </c>
      <c r="E47" s="4">
        <f t="shared" si="0"/>
        <v>60</v>
      </c>
      <c r="F47" s="10">
        <v>60</v>
      </c>
      <c r="G47" s="4">
        <v>0</v>
      </c>
      <c r="H47" s="4">
        <v>0</v>
      </c>
      <c r="I47" s="10"/>
      <c r="J47" s="10"/>
      <c r="K47" s="10"/>
      <c r="L47" s="10"/>
      <c r="M47" s="10"/>
      <c r="N47" s="10"/>
      <c r="O47" s="9">
        <f t="shared" si="1"/>
        <v>0</v>
      </c>
    </row>
    <row r="48" spans="1:15" x14ac:dyDescent="0.25">
      <c r="B48" s="1" t="s">
        <v>218</v>
      </c>
      <c r="C48" s="10" t="s">
        <v>190</v>
      </c>
      <c r="D48" s="10" t="s">
        <v>41</v>
      </c>
      <c r="E48" s="4">
        <f t="shared" si="0"/>
        <v>60</v>
      </c>
      <c r="F48" s="10">
        <v>60</v>
      </c>
      <c r="G48" s="4">
        <v>0</v>
      </c>
      <c r="H48" s="4">
        <v>0</v>
      </c>
      <c r="I48" s="10"/>
      <c r="J48" s="10"/>
      <c r="K48" s="10"/>
      <c r="L48" s="10"/>
      <c r="M48" s="10"/>
      <c r="N48" s="10"/>
      <c r="O48" s="9">
        <f t="shared" si="1"/>
        <v>0</v>
      </c>
    </row>
    <row r="49" spans="2:15" x14ac:dyDescent="0.25">
      <c r="B49" s="1" t="s">
        <v>218</v>
      </c>
      <c r="C49" s="4" t="s">
        <v>61</v>
      </c>
      <c r="D49" s="4" t="s">
        <v>9</v>
      </c>
      <c r="E49" s="4">
        <f t="shared" si="0"/>
        <v>60</v>
      </c>
      <c r="F49" s="4">
        <v>0</v>
      </c>
      <c r="G49" s="4">
        <v>60</v>
      </c>
      <c r="H49" s="4">
        <v>0</v>
      </c>
      <c r="I49" s="4"/>
      <c r="J49" s="4"/>
      <c r="K49" s="5"/>
      <c r="L49" s="5"/>
      <c r="M49" s="5"/>
      <c r="N49" s="5"/>
      <c r="O49" s="9">
        <f t="shared" si="1"/>
        <v>0</v>
      </c>
    </row>
    <row r="50" spans="2:15" x14ac:dyDescent="0.25">
      <c r="B50" s="1" t="s">
        <v>218</v>
      </c>
      <c r="C50" s="4" t="s">
        <v>250</v>
      </c>
      <c r="D50" s="4" t="s">
        <v>200</v>
      </c>
      <c r="E50" s="4">
        <f t="shared" si="0"/>
        <v>60</v>
      </c>
      <c r="F50" s="4">
        <v>0</v>
      </c>
      <c r="G50" s="4">
        <v>60</v>
      </c>
      <c r="H50" s="4">
        <v>0</v>
      </c>
      <c r="I50" s="4"/>
      <c r="J50" s="4"/>
      <c r="K50" s="4"/>
      <c r="L50" s="4"/>
      <c r="M50" s="4"/>
      <c r="N50" s="4"/>
      <c r="O50" s="9">
        <f t="shared" si="1"/>
        <v>0</v>
      </c>
    </row>
    <row r="51" spans="2:15" x14ac:dyDescent="0.25">
      <c r="B51" s="1" t="s">
        <v>218</v>
      </c>
      <c r="C51" s="4" t="s">
        <v>91</v>
      </c>
      <c r="D51" s="4" t="s">
        <v>200</v>
      </c>
      <c r="E51" s="4">
        <f t="shared" si="0"/>
        <v>60</v>
      </c>
      <c r="F51" s="4">
        <v>0</v>
      </c>
      <c r="G51" s="4">
        <v>60</v>
      </c>
      <c r="H51" s="4">
        <v>0</v>
      </c>
      <c r="I51" s="4"/>
      <c r="J51" s="4"/>
      <c r="K51" s="4"/>
      <c r="L51" s="4"/>
      <c r="M51" s="4"/>
      <c r="N51" s="4"/>
      <c r="O51" s="9">
        <f t="shared" si="1"/>
        <v>0</v>
      </c>
    </row>
    <row r="52" spans="2:15" x14ac:dyDescent="0.25">
      <c r="B52" s="1" t="s">
        <v>218</v>
      </c>
      <c r="C52" s="4" t="s">
        <v>251</v>
      </c>
      <c r="D52" s="4" t="s">
        <v>5</v>
      </c>
      <c r="E52" s="4">
        <f t="shared" si="0"/>
        <v>60</v>
      </c>
      <c r="F52" s="4">
        <v>0</v>
      </c>
      <c r="G52" s="4">
        <v>60</v>
      </c>
      <c r="H52" s="4">
        <v>0</v>
      </c>
      <c r="I52" s="4"/>
      <c r="J52" s="4"/>
      <c r="K52" s="4"/>
      <c r="L52" s="4"/>
      <c r="M52" s="4"/>
      <c r="N52" s="4"/>
      <c r="O52" s="9">
        <f t="shared" si="1"/>
        <v>0</v>
      </c>
    </row>
    <row r="53" spans="2:15" x14ac:dyDescent="0.25">
      <c r="B53" s="1" t="s">
        <v>218</v>
      </c>
      <c r="C53" s="6" t="s">
        <v>247</v>
      </c>
      <c r="D53" s="6" t="s">
        <v>9</v>
      </c>
      <c r="E53" s="4">
        <f t="shared" si="0"/>
        <v>60</v>
      </c>
      <c r="F53" s="6">
        <v>0</v>
      </c>
      <c r="G53" s="6">
        <v>0</v>
      </c>
      <c r="H53" s="6">
        <v>60</v>
      </c>
      <c r="I53" s="6"/>
      <c r="J53" s="6"/>
      <c r="K53" s="6"/>
      <c r="L53" s="6"/>
      <c r="M53" s="6"/>
      <c r="N53" s="6"/>
      <c r="O53" s="9">
        <f t="shared" si="1"/>
        <v>0</v>
      </c>
    </row>
    <row r="54" spans="2:15" x14ac:dyDescent="0.25">
      <c r="B54" s="1" t="s">
        <v>218</v>
      </c>
      <c r="C54" s="20" t="s">
        <v>268</v>
      </c>
      <c r="D54" s="20" t="s">
        <v>85</v>
      </c>
      <c r="E54" s="4">
        <f t="shared" si="0"/>
        <v>60</v>
      </c>
      <c r="F54" s="6">
        <v>0</v>
      </c>
      <c r="G54" s="6">
        <v>0</v>
      </c>
      <c r="H54" s="6">
        <v>60</v>
      </c>
      <c r="I54" s="6"/>
      <c r="J54" s="6"/>
      <c r="K54" s="6"/>
      <c r="L54" s="6"/>
      <c r="M54" s="6"/>
      <c r="N54" s="6"/>
      <c r="O54" s="9">
        <f t="shared" si="1"/>
        <v>0</v>
      </c>
    </row>
  </sheetData>
  <sortState xmlns:xlrd2="http://schemas.microsoft.com/office/spreadsheetml/2017/richdata2" ref="B7:O54">
    <sortCondition descending="1" ref="E7:E54"/>
  </sortState>
  <mergeCells count="2">
    <mergeCell ref="C2:N2"/>
    <mergeCell ref="C4:N4"/>
  </mergeCells>
  <phoneticPr fontId="4" type="noConversion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5C1A2-2FD5-4BF9-A2F4-DF062315B110}">
  <dimension ref="A1:AML16"/>
  <sheetViews>
    <sheetView zoomScaleNormal="100" workbookViewId="0">
      <selection activeCell="F12" sqref="F12"/>
    </sheetView>
  </sheetViews>
  <sheetFormatPr defaultRowHeight="15" x14ac:dyDescent="0.25"/>
  <cols>
    <col min="1" max="1" width="0.85546875" style="2" customWidth="1"/>
    <col min="2" max="2" width="8.140625" style="1" customWidth="1"/>
    <col min="3" max="3" width="33.42578125" style="2" bestFit="1" customWidth="1"/>
    <col min="4" max="4" width="11.42578125" style="2" customWidth="1"/>
    <col min="5" max="5" width="5.42578125" style="2" customWidth="1"/>
    <col min="6" max="6" width="10.42578125" style="2" customWidth="1"/>
    <col min="7" max="7" width="11.28515625" style="2" customWidth="1"/>
    <col min="8" max="8" width="11.140625" style="2" customWidth="1"/>
    <col min="9" max="9" width="12" style="2" bestFit="1" customWidth="1"/>
    <col min="10" max="10" width="11.28515625" style="2" customWidth="1"/>
    <col min="11" max="11" width="11.5703125" style="2" customWidth="1"/>
    <col min="12" max="12" width="11.7109375" style="1" customWidth="1"/>
    <col min="13" max="13" width="10.7109375" style="2" customWidth="1"/>
    <col min="14" max="14" width="11.42578125" style="2" customWidth="1"/>
    <col min="15" max="15" width="7.7109375" style="2" customWidth="1"/>
    <col min="16" max="1026" width="9.140625" style="2" customWidth="1"/>
  </cols>
  <sheetData>
    <row r="1" spans="2:15" ht="6" customHeight="1" x14ac:dyDescent="0.25"/>
    <row r="2" spans="2:15" s="7" customFormat="1" ht="26.25" customHeight="1" x14ac:dyDescent="0.25"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5" ht="6" customHeight="1" x14ac:dyDescent="0.25"/>
    <row r="4" spans="2:15" ht="21" x14ac:dyDescent="0.25">
      <c r="C4" s="31" t="s">
        <v>178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5" ht="8.25" customHeight="1" x14ac:dyDescent="0.25"/>
    <row r="6" spans="2:15" ht="58.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0" t="s">
        <v>68</v>
      </c>
    </row>
    <row r="7" spans="2:15" x14ac:dyDescent="0.25">
      <c r="B7" s="1" t="s">
        <v>4</v>
      </c>
      <c r="C7" s="4" t="s">
        <v>253</v>
      </c>
      <c r="D7" s="17" t="s">
        <v>200</v>
      </c>
      <c r="E7" s="4">
        <f t="shared" ref="E7:E16" si="0">SUM(F7:N7)-O7</f>
        <v>360</v>
      </c>
      <c r="F7" s="5">
        <v>0</v>
      </c>
      <c r="G7" s="5">
        <v>160</v>
      </c>
      <c r="H7" s="5">
        <v>200</v>
      </c>
      <c r="I7" s="5"/>
      <c r="J7" s="5"/>
      <c r="K7" s="5"/>
      <c r="L7" s="4"/>
      <c r="M7" s="4"/>
      <c r="N7" s="5"/>
      <c r="O7" s="9">
        <f t="shared" ref="O7:O16" si="1">MIN(F7:N7)-MIN(F7:N7)</f>
        <v>0</v>
      </c>
    </row>
    <row r="8" spans="2:15" x14ac:dyDescent="0.25">
      <c r="B8" s="1" t="s">
        <v>6</v>
      </c>
      <c r="C8" s="4" t="s">
        <v>252</v>
      </c>
      <c r="D8" s="4" t="s">
        <v>41</v>
      </c>
      <c r="E8" s="4">
        <f t="shared" si="0"/>
        <v>200</v>
      </c>
      <c r="F8" s="5">
        <v>0</v>
      </c>
      <c r="G8" s="5">
        <v>200</v>
      </c>
      <c r="H8" s="5">
        <v>0</v>
      </c>
      <c r="I8" s="5"/>
      <c r="J8" s="5"/>
      <c r="K8" s="5"/>
      <c r="L8" s="5"/>
      <c r="M8" s="4"/>
      <c r="N8" s="4"/>
      <c r="O8" s="9">
        <f t="shared" si="1"/>
        <v>0</v>
      </c>
    </row>
    <row r="9" spans="2:15" x14ac:dyDescent="0.25">
      <c r="B9" s="1" t="s">
        <v>7</v>
      </c>
      <c r="C9" s="28" t="s">
        <v>228</v>
      </c>
      <c r="D9" s="17" t="s">
        <v>200</v>
      </c>
      <c r="E9" s="4">
        <f t="shared" si="0"/>
        <v>160</v>
      </c>
      <c r="F9" s="5">
        <v>0</v>
      </c>
      <c r="G9" s="4">
        <v>0</v>
      </c>
      <c r="H9" s="4">
        <v>160</v>
      </c>
      <c r="I9" s="4"/>
      <c r="J9" s="4"/>
      <c r="K9" s="4"/>
      <c r="L9" s="4"/>
      <c r="M9" s="4"/>
      <c r="N9" s="4"/>
      <c r="O9" s="9">
        <f t="shared" si="1"/>
        <v>0</v>
      </c>
    </row>
    <row r="10" spans="2:15" ht="15" customHeight="1" x14ac:dyDescent="0.25">
      <c r="B10" s="1" t="s">
        <v>215</v>
      </c>
      <c r="C10" s="4" t="s">
        <v>228</v>
      </c>
      <c r="D10" s="17" t="s">
        <v>200</v>
      </c>
      <c r="E10" s="4">
        <f t="shared" si="0"/>
        <v>120</v>
      </c>
      <c r="F10" s="5">
        <v>0</v>
      </c>
      <c r="G10" s="5">
        <v>120</v>
      </c>
      <c r="H10" s="5">
        <v>0</v>
      </c>
      <c r="I10" s="5"/>
      <c r="J10" s="5"/>
      <c r="K10" s="5"/>
      <c r="L10" s="5"/>
      <c r="M10" s="4"/>
      <c r="N10" s="5"/>
      <c r="O10" s="9">
        <f t="shared" si="1"/>
        <v>0</v>
      </c>
    </row>
    <row r="11" spans="2:15" ht="15" customHeight="1" x14ac:dyDescent="0.25">
      <c r="B11" s="1" t="s">
        <v>215</v>
      </c>
      <c r="C11" s="4" t="s">
        <v>254</v>
      </c>
      <c r="D11" s="10" t="s">
        <v>167</v>
      </c>
      <c r="E11" s="4">
        <f t="shared" si="0"/>
        <v>120</v>
      </c>
      <c r="F11" s="5">
        <v>0</v>
      </c>
      <c r="G11" s="4">
        <v>120</v>
      </c>
      <c r="H11" s="4">
        <v>0</v>
      </c>
      <c r="I11" s="4"/>
      <c r="J11" s="5"/>
      <c r="K11" s="5"/>
      <c r="L11" s="4"/>
      <c r="M11" s="5"/>
      <c r="N11" s="5"/>
      <c r="O11" s="9">
        <f t="shared" si="1"/>
        <v>0</v>
      </c>
    </row>
    <row r="12" spans="2:15" ht="15" customHeight="1" x14ac:dyDescent="0.25">
      <c r="B12" s="1" t="s">
        <v>215</v>
      </c>
      <c r="C12" s="4" t="s">
        <v>83</v>
      </c>
      <c r="D12" s="4" t="s">
        <v>41</v>
      </c>
      <c r="E12" s="4">
        <f t="shared" si="0"/>
        <v>120</v>
      </c>
      <c r="F12" s="4">
        <v>0</v>
      </c>
      <c r="G12" s="4">
        <v>0</v>
      </c>
      <c r="H12" s="5">
        <v>120</v>
      </c>
      <c r="I12" s="5"/>
      <c r="J12" s="5"/>
      <c r="K12" s="5"/>
      <c r="L12" s="5"/>
      <c r="M12" s="5"/>
      <c r="N12" s="5"/>
      <c r="O12" s="9">
        <f t="shared" si="1"/>
        <v>0</v>
      </c>
    </row>
    <row r="13" spans="2:15" ht="15" customHeight="1" x14ac:dyDescent="0.25">
      <c r="B13" s="1" t="s">
        <v>215</v>
      </c>
      <c r="C13" s="4" t="s">
        <v>35</v>
      </c>
      <c r="D13" s="4" t="s">
        <v>201</v>
      </c>
      <c r="E13" s="4">
        <f t="shared" si="0"/>
        <v>120</v>
      </c>
      <c r="F13" s="4">
        <v>0</v>
      </c>
      <c r="G13" s="4">
        <v>0</v>
      </c>
      <c r="H13" s="4">
        <v>120</v>
      </c>
      <c r="I13" s="4"/>
      <c r="J13" s="4" t="s">
        <v>225</v>
      </c>
      <c r="K13" s="4"/>
      <c r="L13" s="4"/>
      <c r="M13" s="4"/>
      <c r="N13" s="4"/>
      <c r="O13" s="9">
        <f t="shared" si="1"/>
        <v>0</v>
      </c>
    </row>
    <row r="14" spans="2:15" x14ac:dyDescent="0.25">
      <c r="B14" s="1" t="s">
        <v>101</v>
      </c>
      <c r="C14" s="29" t="s">
        <v>245</v>
      </c>
      <c r="D14" s="4" t="s">
        <v>221</v>
      </c>
      <c r="E14" s="4">
        <f t="shared" si="0"/>
        <v>60</v>
      </c>
      <c r="F14" s="5">
        <v>0</v>
      </c>
      <c r="G14" s="4">
        <v>60</v>
      </c>
      <c r="H14" s="4">
        <v>0</v>
      </c>
      <c r="I14" s="4"/>
      <c r="J14" s="5"/>
      <c r="K14" s="5"/>
      <c r="L14" s="4"/>
      <c r="M14" s="5"/>
      <c r="N14" s="4"/>
      <c r="O14" s="9">
        <f t="shared" si="1"/>
        <v>0</v>
      </c>
    </row>
    <row r="15" spans="2:15" x14ac:dyDescent="0.25">
      <c r="B15" s="1" t="s">
        <v>101</v>
      </c>
      <c r="C15" s="4" t="s">
        <v>239</v>
      </c>
      <c r="D15" s="4" t="s">
        <v>41</v>
      </c>
      <c r="E15" s="4">
        <f t="shared" si="0"/>
        <v>60</v>
      </c>
      <c r="F15" s="4">
        <v>0</v>
      </c>
      <c r="G15" s="4">
        <v>60</v>
      </c>
      <c r="H15" s="4">
        <v>0</v>
      </c>
      <c r="I15" s="4"/>
      <c r="J15" s="4"/>
      <c r="K15" s="4"/>
      <c r="L15" s="4"/>
      <c r="M15" s="4"/>
      <c r="N15" s="4"/>
      <c r="O15" s="9">
        <f t="shared" si="1"/>
        <v>0</v>
      </c>
    </row>
    <row r="16" spans="2:15" x14ac:dyDescent="0.25">
      <c r="B16" s="1" t="s">
        <v>101</v>
      </c>
      <c r="C16" s="4" t="s">
        <v>255</v>
      </c>
      <c r="D16" s="4" t="s">
        <v>5</v>
      </c>
      <c r="E16" s="4">
        <f t="shared" si="0"/>
        <v>60</v>
      </c>
      <c r="F16" s="5">
        <v>0</v>
      </c>
      <c r="G16" s="4">
        <v>60</v>
      </c>
      <c r="H16" s="4">
        <v>0</v>
      </c>
      <c r="I16" s="4"/>
      <c r="J16" s="4"/>
      <c r="K16" s="4"/>
      <c r="L16" s="4"/>
      <c r="M16" s="4"/>
      <c r="N16" s="4"/>
      <c r="O16" s="9">
        <f t="shared" si="1"/>
        <v>0</v>
      </c>
    </row>
  </sheetData>
  <sortState xmlns:xlrd2="http://schemas.microsoft.com/office/spreadsheetml/2017/richdata2" ref="B7:O16">
    <sortCondition descending="1" ref="E7:E16"/>
  </sortState>
  <mergeCells count="2">
    <mergeCell ref="C2:N2"/>
    <mergeCell ref="C4:N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L21"/>
  <sheetViews>
    <sheetView topLeftCell="A3" zoomScaleNormal="100" workbookViewId="0">
      <selection activeCell="E7" sqref="E7:E14"/>
    </sheetView>
  </sheetViews>
  <sheetFormatPr defaultRowHeight="15" x14ac:dyDescent="0.25"/>
  <cols>
    <col min="1" max="1" width="0.85546875" style="2" customWidth="1"/>
    <col min="2" max="2" width="8.140625" style="1" customWidth="1"/>
    <col min="3" max="3" width="26.42578125" style="2" bestFit="1" customWidth="1"/>
    <col min="4" max="4" width="11.42578125" style="2" customWidth="1"/>
    <col min="5" max="5" width="5.42578125" style="2" customWidth="1"/>
    <col min="6" max="6" width="10.42578125" style="2" customWidth="1"/>
    <col min="7" max="7" width="11.28515625" style="2" customWidth="1"/>
    <col min="8" max="8" width="11.140625" style="2" customWidth="1"/>
    <col min="9" max="9" width="12" style="2" bestFit="1" customWidth="1"/>
    <col min="10" max="10" width="11.28515625" style="2" customWidth="1"/>
    <col min="11" max="11" width="11.5703125" style="2" customWidth="1"/>
    <col min="12" max="12" width="11.7109375" style="1" customWidth="1"/>
    <col min="13" max="13" width="10.7109375" style="2" customWidth="1"/>
    <col min="14" max="14" width="11.42578125" style="2" customWidth="1"/>
    <col min="15" max="15" width="7.7109375" style="2" customWidth="1"/>
    <col min="16" max="1026" width="9.140625" style="2" customWidth="1"/>
  </cols>
  <sheetData>
    <row r="1" spans="2:15" ht="6" customHeight="1" x14ac:dyDescent="0.25"/>
    <row r="2" spans="2:15" s="7" customFormat="1" ht="26.25" customHeight="1" x14ac:dyDescent="0.25"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5" ht="6" customHeight="1" x14ac:dyDescent="0.25"/>
    <row r="4" spans="2:15" ht="21" x14ac:dyDescent="0.25">
      <c r="C4" s="31" t="s">
        <v>178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5" ht="8.25" customHeight="1" x14ac:dyDescent="0.25"/>
    <row r="6" spans="2:15" ht="58.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0" t="s">
        <v>68</v>
      </c>
    </row>
    <row r="7" spans="2:15" x14ac:dyDescent="0.25">
      <c r="B7" s="1" t="s">
        <v>4</v>
      </c>
      <c r="C7" s="20" t="s">
        <v>89</v>
      </c>
      <c r="D7" s="10" t="s">
        <v>167</v>
      </c>
      <c r="E7" s="4">
        <f t="shared" ref="E7:E21" si="0">SUM(F7:N7)-O7</f>
        <v>360</v>
      </c>
      <c r="F7" s="5">
        <f>2*100</f>
        <v>200</v>
      </c>
      <c r="G7" s="5">
        <v>0</v>
      </c>
      <c r="H7" s="5">
        <v>160</v>
      </c>
      <c r="I7" s="5"/>
      <c r="J7" s="5"/>
      <c r="K7" s="5"/>
      <c r="L7" s="5"/>
      <c r="M7" s="4"/>
      <c r="N7" s="4"/>
      <c r="O7" s="9">
        <f t="shared" ref="O7:O21" si="1">MIN(F7:N7)-MIN(F7:N7)</f>
        <v>0</v>
      </c>
    </row>
    <row r="8" spans="2:15" x14ac:dyDescent="0.25">
      <c r="B8" s="1" t="s">
        <v>6</v>
      </c>
      <c r="C8" s="6" t="s">
        <v>222</v>
      </c>
      <c r="D8" s="4" t="s">
        <v>41</v>
      </c>
      <c r="E8" s="4">
        <f t="shared" si="0"/>
        <v>200</v>
      </c>
      <c r="F8" s="4">
        <v>0</v>
      </c>
      <c r="G8" s="4">
        <v>0</v>
      </c>
      <c r="H8" s="4">
        <v>200</v>
      </c>
      <c r="I8" s="4"/>
      <c r="J8" s="4"/>
      <c r="K8" s="4"/>
      <c r="L8" s="4"/>
      <c r="M8" s="4"/>
      <c r="N8" s="4"/>
      <c r="O8" s="9">
        <f t="shared" si="1"/>
        <v>0</v>
      </c>
    </row>
    <row r="9" spans="2:15" x14ac:dyDescent="0.25">
      <c r="B9" s="1" t="s">
        <v>7</v>
      </c>
      <c r="C9" s="4" t="s">
        <v>157</v>
      </c>
      <c r="D9" s="4" t="s">
        <v>9</v>
      </c>
      <c r="E9" s="4">
        <f t="shared" si="0"/>
        <v>160</v>
      </c>
      <c r="F9" s="5">
        <f>2*80</f>
        <v>160</v>
      </c>
      <c r="G9" s="5">
        <v>0</v>
      </c>
      <c r="H9" s="5">
        <v>0</v>
      </c>
      <c r="I9" s="5"/>
      <c r="J9" s="5"/>
      <c r="K9" s="5"/>
      <c r="L9" s="4"/>
      <c r="M9" s="4"/>
      <c r="N9" s="5"/>
      <c r="O9" s="9">
        <f t="shared" si="1"/>
        <v>0</v>
      </c>
    </row>
    <row r="10" spans="2:15" x14ac:dyDescent="0.25">
      <c r="B10" s="1" t="s">
        <v>215</v>
      </c>
      <c r="C10" s="6" t="s">
        <v>39</v>
      </c>
      <c r="D10" s="4" t="s">
        <v>27</v>
      </c>
      <c r="E10" s="4">
        <f t="shared" si="0"/>
        <v>120</v>
      </c>
      <c r="F10" s="5">
        <f>2*60</f>
        <v>120</v>
      </c>
      <c r="G10" s="5">
        <v>0</v>
      </c>
      <c r="H10" s="5">
        <v>0</v>
      </c>
      <c r="I10" s="5"/>
      <c r="J10" s="5"/>
      <c r="K10" s="5"/>
      <c r="L10" s="5"/>
      <c r="M10" s="4"/>
      <c r="N10" s="5"/>
      <c r="O10" s="9">
        <f t="shared" si="1"/>
        <v>0</v>
      </c>
    </row>
    <row r="11" spans="2:15" x14ac:dyDescent="0.25">
      <c r="B11" s="1" t="s">
        <v>215</v>
      </c>
      <c r="C11" s="4" t="s">
        <v>46</v>
      </c>
      <c r="D11" s="4" t="s">
        <v>36</v>
      </c>
      <c r="E11" s="4">
        <f t="shared" si="0"/>
        <v>120</v>
      </c>
      <c r="F11" s="5">
        <v>0</v>
      </c>
      <c r="G11" s="5">
        <v>0</v>
      </c>
      <c r="H11" s="4">
        <v>120</v>
      </c>
      <c r="I11" s="4"/>
      <c r="J11" s="4"/>
      <c r="K11" s="4"/>
      <c r="L11" s="4"/>
      <c r="M11" s="4"/>
      <c r="N11" s="4"/>
      <c r="O11" s="9">
        <f t="shared" si="1"/>
        <v>0</v>
      </c>
    </row>
    <row r="12" spans="2:15" x14ac:dyDescent="0.25">
      <c r="B12" s="1" t="s">
        <v>215</v>
      </c>
      <c r="C12" s="6" t="s">
        <v>269</v>
      </c>
      <c r="D12" s="6" t="s">
        <v>85</v>
      </c>
      <c r="E12" s="4">
        <f t="shared" si="0"/>
        <v>120</v>
      </c>
      <c r="F12" s="4">
        <v>0</v>
      </c>
      <c r="G12" s="4">
        <v>0</v>
      </c>
      <c r="H12" s="4">
        <v>120</v>
      </c>
      <c r="I12" s="4"/>
      <c r="J12" s="4"/>
      <c r="K12" s="4"/>
      <c r="L12" s="4"/>
      <c r="M12" s="4"/>
      <c r="N12" s="4"/>
      <c r="O12" s="9">
        <f t="shared" si="1"/>
        <v>0</v>
      </c>
    </row>
    <row r="13" spans="2:15" x14ac:dyDescent="0.25">
      <c r="B13" s="1" t="s">
        <v>29</v>
      </c>
      <c r="C13" s="4" t="s">
        <v>51</v>
      </c>
      <c r="D13" s="4" t="s">
        <v>36</v>
      </c>
      <c r="E13" s="4">
        <f t="shared" si="0"/>
        <v>60</v>
      </c>
      <c r="F13" s="5">
        <v>0</v>
      </c>
      <c r="G13" s="5">
        <v>0</v>
      </c>
      <c r="H13" s="4">
        <v>60</v>
      </c>
      <c r="I13" s="4"/>
      <c r="J13" s="5"/>
      <c r="K13" s="5"/>
      <c r="L13" s="5"/>
      <c r="M13" s="5"/>
      <c r="N13" s="4"/>
      <c r="O13" s="9">
        <f t="shared" si="1"/>
        <v>0</v>
      </c>
    </row>
    <row r="14" spans="2:15" x14ac:dyDescent="0.25">
      <c r="B14" s="1" t="s">
        <v>29</v>
      </c>
      <c r="C14" s="4" t="s">
        <v>54</v>
      </c>
      <c r="D14" s="4" t="s">
        <v>36</v>
      </c>
      <c r="E14" s="4">
        <f t="shared" si="0"/>
        <v>60</v>
      </c>
      <c r="F14" s="5">
        <v>0</v>
      </c>
      <c r="G14" s="5">
        <v>0</v>
      </c>
      <c r="H14" s="4">
        <v>60</v>
      </c>
      <c r="I14" s="4"/>
      <c r="J14" s="4"/>
      <c r="K14" s="4"/>
      <c r="L14" s="4"/>
      <c r="M14" s="4"/>
      <c r="N14" s="4"/>
      <c r="O14" s="9">
        <f t="shared" si="1"/>
        <v>0</v>
      </c>
    </row>
    <row r="15" spans="2:15" hidden="1" x14ac:dyDescent="0.25">
      <c r="C15" s="4" t="s">
        <v>65</v>
      </c>
      <c r="D15" s="4" t="s">
        <v>41</v>
      </c>
      <c r="E15" s="4">
        <f t="shared" si="0"/>
        <v>0</v>
      </c>
      <c r="F15" s="5">
        <v>0</v>
      </c>
      <c r="G15" s="5">
        <v>0</v>
      </c>
      <c r="H15" s="4"/>
      <c r="I15" s="4"/>
      <c r="J15" s="5"/>
      <c r="K15" s="5"/>
      <c r="L15" s="4"/>
      <c r="M15" s="5"/>
      <c r="N15" s="5"/>
      <c r="O15" s="9">
        <f t="shared" si="1"/>
        <v>0</v>
      </c>
    </row>
    <row r="16" spans="2:15" hidden="1" x14ac:dyDescent="0.25">
      <c r="C16" s="6" t="s">
        <v>43</v>
      </c>
      <c r="D16" s="4" t="s">
        <v>9</v>
      </c>
      <c r="E16" s="4">
        <f t="shared" si="0"/>
        <v>0</v>
      </c>
      <c r="F16" s="5">
        <v>0</v>
      </c>
      <c r="G16" s="5">
        <v>0</v>
      </c>
      <c r="H16" s="4"/>
      <c r="I16" s="4"/>
      <c r="J16" s="5"/>
      <c r="K16" s="5"/>
      <c r="L16" s="4"/>
      <c r="M16" s="5"/>
      <c r="N16" s="4"/>
      <c r="O16" s="9">
        <f t="shared" si="1"/>
        <v>0</v>
      </c>
    </row>
    <row r="17" spans="3:15" hidden="1" x14ac:dyDescent="0.25">
      <c r="C17" s="4" t="s">
        <v>76</v>
      </c>
      <c r="D17" s="4" t="s">
        <v>41</v>
      </c>
      <c r="E17" s="4">
        <f t="shared" si="0"/>
        <v>0</v>
      </c>
      <c r="F17" s="5">
        <v>0</v>
      </c>
      <c r="G17" s="5">
        <v>0</v>
      </c>
      <c r="H17" s="4"/>
      <c r="I17" s="4"/>
      <c r="J17" s="4"/>
      <c r="K17" s="4"/>
      <c r="L17" s="4"/>
      <c r="M17" s="4"/>
      <c r="N17" s="4"/>
      <c r="O17" s="9">
        <f t="shared" si="1"/>
        <v>0</v>
      </c>
    </row>
    <row r="18" spans="3:15" hidden="1" x14ac:dyDescent="0.25">
      <c r="C18" s="4" t="s">
        <v>52</v>
      </c>
      <c r="D18" s="4" t="s">
        <v>13</v>
      </c>
      <c r="E18" s="4">
        <f t="shared" si="0"/>
        <v>0</v>
      </c>
      <c r="F18" s="5">
        <v>0</v>
      </c>
      <c r="G18" s="5">
        <v>0</v>
      </c>
      <c r="H18" s="4"/>
      <c r="I18" s="4"/>
      <c r="J18" s="4"/>
      <c r="K18" s="4"/>
      <c r="L18" s="4"/>
      <c r="M18" s="4"/>
      <c r="N18" s="4"/>
      <c r="O18" s="9">
        <f t="shared" si="1"/>
        <v>0</v>
      </c>
    </row>
    <row r="19" spans="3:15" hidden="1" x14ac:dyDescent="0.25">
      <c r="C19" s="4" t="s">
        <v>53</v>
      </c>
      <c r="D19" s="4" t="s">
        <v>19</v>
      </c>
      <c r="E19" s="4">
        <f t="shared" si="0"/>
        <v>0</v>
      </c>
      <c r="F19" s="5">
        <v>0</v>
      </c>
      <c r="G19" s="5">
        <v>0</v>
      </c>
      <c r="H19" s="4"/>
      <c r="I19" s="4"/>
      <c r="J19" s="4"/>
      <c r="K19" s="4"/>
      <c r="L19" s="4"/>
      <c r="M19" s="4"/>
      <c r="N19" s="4"/>
      <c r="O19" s="9">
        <f t="shared" si="1"/>
        <v>0</v>
      </c>
    </row>
    <row r="20" spans="3:15" hidden="1" x14ac:dyDescent="0.25">
      <c r="C20" s="4" t="s">
        <v>48</v>
      </c>
      <c r="D20" s="4" t="s">
        <v>9</v>
      </c>
      <c r="E20" s="4">
        <f t="shared" si="0"/>
        <v>0</v>
      </c>
      <c r="F20" s="5">
        <v>0</v>
      </c>
      <c r="G20" s="5">
        <v>0</v>
      </c>
      <c r="H20" s="4"/>
      <c r="I20" s="4"/>
      <c r="J20" s="4"/>
      <c r="K20" s="4"/>
      <c r="L20" s="4"/>
      <c r="M20" s="4"/>
      <c r="N20" s="4"/>
      <c r="O20" s="9">
        <f t="shared" si="1"/>
        <v>0</v>
      </c>
    </row>
    <row r="21" spans="3:15" hidden="1" x14ac:dyDescent="0.25">
      <c r="C21" s="4" t="s">
        <v>55</v>
      </c>
      <c r="D21" s="4" t="s">
        <v>36</v>
      </c>
      <c r="E21" s="4">
        <f t="shared" si="0"/>
        <v>0</v>
      </c>
      <c r="F21" s="5">
        <v>0</v>
      </c>
      <c r="G21" s="5">
        <v>0</v>
      </c>
      <c r="H21" s="4"/>
      <c r="I21" s="4"/>
      <c r="J21" s="4"/>
      <c r="K21" s="4"/>
      <c r="L21" s="4"/>
      <c r="M21" s="4"/>
      <c r="N21" s="4"/>
      <c r="O21" s="9">
        <f t="shared" si="1"/>
        <v>0</v>
      </c>
    </row>
  </sheetData>
  <sortState xmlns:xlrd2="http://schemas.microsoft.com/office/spreadsheetml/2017/richdata2" ref="B7:O21">
    <sortCondition descending="1" ref="E7:E21"/>
  </sortState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L24"/>
  <sheetViews>
    <sheetView workbookViewId="0">
      <selection activeCell="F6" sqref="F6:N6"/>
    </sheetView>
  </sheetViews>
  <sheetFormatPr defaultRowHeight="15" x14ac:dyDescent="0.25"/>
  <cols>
    <col min="1" max="1" width="1.42578125" style="2" customWidth="1"/>
    <col min="2" max="2" width="8.140625" style="1" customWidth="1"/>
    <col min="3" max="3" width="26.42578125" style="2" bestFit="1" customWidth="1"/>
    <col min="4" max="4" width="11.42578125" style="2" customWidth="1"/>
    <col min="5" max="5" width="5.42578125" style="2" customWidth="1"/>
    <col min="6" max="6" width="10.42578125" style="2" customWidth="1"/>
    <col min="7" max="7" width="11.28515625" style="2" customWidth="1"/>
    <col min="8" max="8" width="11.140625" style="2" customWidth="1"/>
    <col min="9" max="9" width="12" style="2" bestFit="1" customWidth="1"/>
    <col min="10" max="10" width="11.28515625" style="2" customWidth="1"/>
    <col min="11" max="11" width="11.5703125" style="2" customWidth="1"/>
    <col min="12" max="12" width="11.7109375" style="1" customWidth="1"/>
    <col min="13" max="13" width="10.7109375" style="2" customWidth="1"/>
    <col min="14" max="14" width="11.28515625" style="2" customWidth="1"/>
    <col min="15" max="15" width="7.7109375" style="2" customWidth="1"/>
    <col min="16" max="1026" width="9.140625" style="2" customWidth="1"/>
  </cols>
  <sheetData>
    <row r="1" spans="2:15" ht="6" customHeight="1" x14ac:dyDescent="0.25"/>
    <row r="2" spans="2:15" s="7" customFormat="1" ht="26.25" customHeight="1" x14ac:dyDescent="0.25"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5" ht="6" customHeight="1" x14ac:dyDescent="0.25"/>
    <row r="4" spans="2:15" ht="21" x14ac:dyDescent="0.25">
      <c r="C4" s="31" t="s">
        <v>179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5" ht="8.25" customHeight="1" x14ac:dyDescent="0.25"/>
    <row r="6" spans="2:15" ht="58.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0" t="s">
        <v>68</v>
      </c>
    </row>
    <row r="7" spans="2:15" x14ac:dyDescent="0.25">
      <c r="C7" s="20"/>
      <c r="D7" s="20"/>
      <c r="E7" s="4">
        <f t="shared" ref="E7" si="0">SUM(F7:N7)-O7</f>
        <v>0</v>
      </c>
      <c r="F7" s="5"/>
      <c r="G7" s="5"/>
      <c r="H7" s="5"/>
      <c r="I7" s="5"/>
      <c r="J7" s="5"/>
      <c r="K7" s="5"/>
      <c r="L7" s="5"/>
      <c r="M7" s="4"/>
      <c r="N7" s="4"/>
      <c r="O7" s="9">
        <f>MIN(F7:N7)-MIN(F7:N7)</f>
        <v>0</v>
      </c>
    </row>
    <row r="8" spans="2:15" x14ac:dyDescent="0.25">
      <c r="C8" s="4"/>
      <c r="D8" s="4"/>
      <c r="E8" s="4">
        <f t="shared" ref="E8:E9" si="1">SUM(F8:N8)-O8</f>
        <v>0</v>
      </c>
      <c r="F8" s="5"/>
      <c r="G8" s="5"/>
      <c r="H8" s="5"/>
      <c r="I8" s="5"/>
      <c r="J8" s="5"/>
      <c r="K8" s="5"/>
      <c r="L8" s="4"/>
      <c r="M8" s="4"/>
      <c r="N8" s="5"/>
      <c r="O8" s="9">
        <f t="shared" ref="O8:O10" si="2">MIN(F8:N8)-MIN(F8:N8)</f>
        <v>0</v>
      </c>
    </row>
    <row r="9" spans="2:15" x14ac:dyDescent="0.25">
      <c r="C9" s="6"/>
      <c r="D9" s="4"/>
      <c r="E9" s="4">
        <f t="shared" si="1"/>
        <v>0</v>
      </c>
      <c r="F9" s="5"/>
      <c r="G9" s="5"/>
      <c r="H9" s="5"/>
      <c r="I9" s="5"/>
      <c r="J9" s="5"/>
      <c r="K9" s="5"/>
      <c r="L9" s="5"/>
      <c r="M9" s="4"/>
      <c r="N9" s="5"/>
      <c r="O9" s="9">
        <f t="shared" si="2"/>
        <v>0</v>
      </c>
    </row>
    <row r="10" spans="2:15" hidden="1" x14ac:dyDescent="0.25">
      <c r="B10" s="1" t="s">
        <v>72</v>
      </c>
      <c r="C10" s="20"/>
      <c r="D10" s="20"/>
      <c r="E10" s="4">
        <f t="shared" ref="E10" si="3">SUM(F10:N10)-O10</f>
        <v>0</v>
      </c>
      <c r="F10" s="5"/>
      <c r="G10" s="5"/>
      <c r="H10" s="5"/>
      <c r="I10" s="5"/>
      <c r="J10" s="5"/>
      <c r="K10" s="5"/>
      <c r="L10" s="5"/>
      <c r="M10" s="4"/>
      <c r="N10" s="4"/>
      <c r="O10" s="9">
        <f t="shared" si="2"/>
        <v>0</v>
      </c>
    </row>
    <row r="11" spans="2:15" hidden="1" x14ac:dyDescent="0.25">
      <c r="B11" s="1" t="s">
        <v>73</v>
      </c>
      <c r="C11" s="4"/>
      <c r="D11" s="4"/>
      <c r="E11" s="4">
        <f t="shared" ref="E11:E12" si="4">SUM(F11:N11)-O11</f>
        <v>0</v>
      </c>
      <c r="F11" s="5"/>
      <c r="G11" s="5"/>
      <c r="H11" s="5"/>
      <c r="I11" s="5"/>
      <c r="J11" s="5"/>
      <c r="K11" s="5"/>
      <c r="L11" s="4"/>
      <c r="M11" s="4"/>
      <c r="N11" s="5"/>
      <c r="O11" s="9">
        <f t="shared" ref="O11:O24" si="5">MIN(F11:N11)-MIN(F11:N11)</f>
        <v>0</v>
      </c>
    </row>
    <row r="12" spans="2:15" hidden="1" x14ac:dyDescent="0.25">
      <c r="B12" s="1" t="s">
        <v>112</v>
      </c>
      <c r="C12" s="6"/>
      <c r="D12" s="4"/>
      <c r="E12" s="4">
        <f t="shared" si="4"/>
        <v>0</v>
      </c>
      <c r="F12" s="5"/>
      <c r="G12" s="5"/>
      <c r="H12" s="5"/>
      <c r="I12" s="5"/>
      <c r="J12" s="5"/>
      <c r="K12" s="5"/>
      <c r="L12" s="5"/>
      <c r="M12" s="4"/>
      <c r="N12" s="5"/>
      <c r="O12" s="9">
        <f t="shared" si="5"/>
        <v>0</v>
      </c>
    </row>
    <row r="13" spans="2:15" hidden="1" x14ac:dyDescent="0.25">
      <c r="B13" s="1" t="s">
        <v>70</v>
      </c>
      <c r="C13" s="20"/>
      <c r="D13" s="20"/>
      <c r="E13" s="4">
        <f t="shared" ref="E13" si="6">SUM(F13:N13)-O13</f>
        <v>0</v>
      </c>
      <c r="F13" s="5"/>
      <c r="G13" s="5"/>
      <c r="H13" s="5"/>
      <c r="I13" s="5"/>
      <c r="J13" s="5"/>
      <c r="K13" s="5"/>
      <c r="L13" s="5"/>
      <c r="M13" s="4"/>
      <c r="N13" s="4"/>
      <c r="O13" s="9">
        <f t="shared" si="5"/>
        <v>0</v>
      </c>
    </row>
    <row r="14" spans="2:15" hidden="1" x14ac:dyDescent="0.25">
      <c r="B14" s="1" t="s">
        <v>74</v>
      </c>
      <c r="C14" s="4"/>
      <c r="D14" s="4"/>
      <c r="E14" s="4">
        <f t="shared" ref="E14:E15" si="7">SUM(F14:N14)-O14</f>
        <v>0</v>
      </c>
      <c r="F14" s="5"/>
      <c r="G14" s="5"/>
      <c r="H14" s="5"/>
      <c r="I14" s="5"/>
      <c r="J14" s="5"/>
      <c r="K14" s="5"/>
      <c r="L14" s="4"/>
      <c r="M14" s="4"/>
      <c r="N14" s="5"/>
      <c r="O14" s="9">
        <f t="shared" si="5"/>
        <v>0</v>
      </c>
    </row>
    <row r="15" spans="2:15" hidden="1" x14ac:dyDescent="0.25">
      <c r="B15" s="1" t="s">
        <v>71</v>
      </c>
      <c r="C15" s="6"/>
      <c r="D15" s="4"/>
      <c r="E15" s="4">
        <f t="shared" si="7"/>
        <v>0</v>
      </c>
      <c r="F15" s="5"/>
      <c r="G15" s="5"/>
      <c r="H15" s="5"/>
      <c r="I15" s="5"/>
      <c r="J15" s="5"/>
      <c r="K15" s="5"/>
      <c r="L15" s="5"/>
      <c r="M15" s="4"/>
      <c r="N15" s="5"/>
      <c r="O15" s="9">
        <f t="shared" si="5"/>
        <v>0</v>
      </c>
    </row>
    <row r="16" spans="2:15" hidden="1" x14ac:dyDescent="0.25">
      <c r="B16" s="1" t="s">
        <v>113</v>
      </c>
      <c r="C16" s="20"/>
      <c r="D16" s="20"/>
      <c r="E16" s="4">
        <f t="shared" ref="E16" si="8">SUM(F16:N16)-O16</f>
        <v>0</v>
      </c>
      <c r="F16" s="5"/>
      <c r="G16" s="5"/>
      <c r="H16" s="5"/>
      <c r="I16" s="5"/>
      <c r="J16" s="5"/>
      <c r="K16" s="5"/>
      <c r="L16" s="5"/>
      <c r="M16" s="4"/>
      <c r="N16" s="4"/>
      <c r="O16" s="9">
        <f t="shared" si="5"/>
        <v>0</v>
      </c>
    </row>
    <row r="17" spans="2:15" hidden="1" x14ac:dyDescent="0.25">
      <c r="B17" s="1" t="s">
        <v>114</v>
      </c>
      <c r="C17" s="4"/>
      <c r="D17" s="4"/>
      <c r="E17" s="4">
        <f t="shared" ref="E17:E18" si="9">SUM(F17:N17)-O17</f>
        <v>0</v>
      </c>
      <c r="F17" s="5"/>
      <c r="G17" s="5"/>
      <c r="H17" s="5"/>
      <c r="I17" s="5"/>
      <c r="J17" s="5"/>
      <c r="K17" s="5"/>
      <c r="L17" s="4"/>
      <c r="M17" s="4"/>
      <c r="N17" s="5"/>
      <c r="O17" s="9">
        <f t="shared" si="5"/>
        <v>0</v>
      </c>
    </row>
    <row r="18" spans="2:15" hidden="1" x14ac:dyDescent="0.25">
      <c r="B18" s="1" t="s">
        <v>153</v>
      </c>
      <c r="C18" s="6"/>
      <c r="D18" s="4"/>
      <c r="E18" s="4">
        <f t="shared" si="9"/>
        <v>0</v>
      </c>
      <c r="F18" s="5"/>
      <c r="G18" s="5"/>
      <c r="H18" s="5"/>
      <c r="I18" s="5"/>
      <c r="J18" s="5"/>
      <c r="K18" s="5"/>
      <c r="L18" s="5"/>
      <c r="M18" s="4"/>
      <c r="N18" s="5"/>
      <c r="O18" s="9">
        <f t="shared" si="5"/>
        <v>0</v>
      </c>
    </row>
    <row r="19" spans="2:15" hidden="1" x14ac:dyDescent="0.25">
      <c r="B19" s="1" t="s">
        <v>154</v>
      </c>
      <c r="C19" s="20"/>
      <c r="D19" s="20"/>
      <c r="E19" s="4">
        <f t="shared" ref="E19" si="10">SUM(F19:N19)-O19</f>
        <v>0</v>
      </c>
      <c r="F19" s="5"/>
      <c r="G19" s="5"/>
      <c r="H19" s="5"/>
      <c r="I19" s="5"/>
      <c r="J19" s="5"/>
      <c r="K19" s="5"/>
      <c r="L19" s="5"/>
      <c r="M19" s="4"/>
      <c r="N19" s="4"/>
      <c r="O19" s="9">
        <f t="shared" si="5"/>
        <v>0</v>
      </c>
    </row>
    <row r="20" spans="2:15" x14ac:dyDescent="0.25">
      <c r="C20" s="4"/>
      <c r="D20" s="4"/>
      <c r="E20" s="4">
        <f t="shared" ref="E20:E21" si="11">SUM(F20:N20)-O20</f>
        <v>0</v>
      </c>
      <c r="F20" s="5"/>
      <c r="G20" s="5"/>
      <c r="H20" s="5"/>
      <c r="I20" s="5"/>
      <c r="J20" s="5"/>
      <c r="K20" s="5"/>
      <c r="L20" s="4"/>
      <c r="M20" s="4"/>
      <c r="N20" s="5"/>
      <c r="O20" s="9">
        <f t="shared" si="5"/>
        <v>0</v>
      </c>
    </row>
    <row r="21" spans="2:15" x14ac:dyDescent="0.25">
      <c r="C21" s="6"/>
      <c r="D21" s="4"/>
      <c r="E21" s="4">
        <f t="shared" si="11"/>
        <v>0</v>
      </c>
      <c r="F21" s="5"/>
      <c r="G21" s="5"/>
      <c r="H21" s="5"/>
      <c r="I21" s="5"/>
      <c r="J21" s="5"/>
      <c r="K21" s="5"/>
      <c r="L21" s="5"/>
      <c r="M21" s="4"/>
      <c r="N21" s="5"/>
      <c r="O21" s="9">
        <f t="shared" si="5"/>
        <v>0</v>
      </c>
    </row>
    <row r="22" spans="2:15" x14ac:dyDescent="0.25">
      <c r="C22" s="20"/>
      <c r="D22" s="20"/>
      <c r="E22" s="4">
        <f t="shared" ref="E22" si="12">SUM(F22:N22)-O22</f>
        <v>0</v>
      </c>
      <c r="F22" s="5"/>
      <c r="G22" s="5"/>
      <c r="H22" s="5"/>
      <c r="I22" s="5"/>
      <c r="J22" s="5"/>
      <c r="K22" s="5"/>
      <c r="L22" s="5"/>
      <c r="M22" s="4"/>
      <c r="N22" s="4"/>
      <c r="O22" s="9">
        <f t="shared" si="5"/>
        <v>0</v>
      </c>
    </row>
    <row r="23" spans="2:15" x14ac:dyDescent="0.25">
      <c r="C23" s="4"/>
      <c r="D23" s="4"/>
      <c r="E23" s="4">
        <f t="shared" ref="E23:E24" si="13">SUM(F23:N23)-O23</f>
        <v>0</v>
      </c>
      <c r="F23" s="5"/>
      <c r="G23" s="5"/>
      <c r="H23" s="5"/>
      <c r="I23" s="5"/>
      <c r="J23" s="5"/>
      <c r="K23" s="5"/>
      <c r="L23" s="4"/>
      <c r="M23" s="4"/>
      <c r="N23" s="5"/>
      <c r="O23" s="9">
        <f t="shared" si="5"/>
        <v>0</v>
      </c>
    </row>
    <row r="24" spans="2:15" x14ac:dyDescent="0.25">
      <c r="C24" s="6"/>
      <c r="D24" s="4"/>
      <c r="E24" s="4">
        <f t="shared" si="13"/>
        <v>0</v>
      </c>
      <c r="F24" s="5"/>
      <c r="G24" s="5"/>
      <c r="H24" s="5"/>
      <c r="I24" s="5"/>
      <c r="J24" s="5"/>
      <c r="K24" s="5"/>
      <c r="L24" s="5"/>
      <c r="M24" s="4"/>
      <c r="N24" s="5"/>
      <c r="O24" s="9">
        <f t="shared" si="5"/>
        <v>0</v>
      </c>
    </row>
  </sheetData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L15"/>
  <sheetViews>
    <sheetView zoomScaleNormal="100" workbookViewId="0">
      <selection activeCell="B13" sqref="B13:B15"/>
    </sheetView>
  </sheetViews>
  <sheetFormatPr defaultRowHeight="15" x14ac:dyDescent="0.25"/>
  <cols>
    <col min="1" max="1" width="0.5703125" style="2" customWidth="1"/>
    <col min="2" max="2" width="7.7109375" style="1" customWidth="1"/>
    <col min="3" max="3" width="31.42578125" style="2" bestFit="1" customWidth="1"/>
    <col min="4" max="4" width="16.28515625" style="2" bestFit="1" customWidth="1"/>
    <col min="5" max="5" width="5.28515625" style="2" customWidth="1"/>
    <col min="6" max="6" width="10.7109375" style="2" customWidth="1"/>
    <col min="7" max="7" width="11.28515625" style="2" customWidth="1"/>
    <col min="8" max="8" width="11" style="2" customWidth="1"/>
    <col min="9" max="9" width="11.7109375" style="2" customWidth="1"/>
    <col min="10" max="10" width="10.7109375" style="2" customWidth="1"/>
    <col min="11" max="11" width="10.5703125" style="2" customWidth="1"/>
    <col min="12" max="12" width="12" style="1" customWidth="1"/>
    <col min="13" max="13" width="10.7109375" style="2" customWidth="1"/>
    <col min="14" max="14" width="10.85546875" style="2" customWidth="1"/>
    <col min="15" max="15" width="7.42578125" style="2" customWidth="1"/>
    <col min="16" max="1026" width="9.140625" style="2" customWidth="1"/>
  </cols>
  <sheetData>
    <row r="1" spans="1:1026" ht="4.5" customHeight="1" x14ac:dyDescent="0.25"/>
    <row r="2" spans="1:1026" s="7" customFormat="1" ht="26.25" customHeight="1" x14ac:dyDescent="0.25"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026" ht="3.75" customHeight="1" x14ac:dyDescent="0.25"/>
    <row r="4" spans="1:1026" ht="21" x14ac:dyDescent="0.25">
      <c r="C4" s="31" t="s">
        <v>56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026" ht="3" customHeight="1" x14ac:dyDescent="0.25"/>
    <row r="6" spans="1:1026" ht="65.2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0" t="s">
        <v>68</v>
      </c>
    </row>
    <row r="7" spans="1:1026" x14ac:dyDescent="0.25">
      <c r="B7" s="1" t="s">
        <v>4</v>
      </c>
      <c r="C7" s="21" t="s">
        <v>38</v>
      </c>
      <c r="D7" s="21" t="s">
        <v>34</v>
      </c>
      <c r="E7" s="4">
        <f t="shared" ref="E7:E15" si="0">SUM(F7:N7)-O7</f>
        <v>460</v>
      </c>
      <c r="F7" s="5">
        <v>200</v>
      </c>
      <c r="G7" s="5">
        <v>60</v>
      </c>
      <c r="H7" s="5">
        <v>200</v>
      </c>
      <c r="I7" s="5"/>
      <c r="J7" s="5"/>
      <c r="K7" s="5"/>
      <c r="L7" s="5"/>
      <c r="M7" s="5"/>
      <c r="N7" s="5"/>
      <c r="O7" s="9">
        <f t="shared" ref="O7:O15" si="1">MIN(F7:N7)-MIN(F7:N7)</f>
        <v>0</v>
      </c>
    </row>
    <row r="8" spans="1:1026" x14ac:dyDescent="0.25">
      <c r="B8" s="1" t="s">
        <v>6</v>
      </c>
      <c r="C8" s="26" t="s">
        <v>197</v>
      </c>
      <c r="D8" s="4" t="s">
        <v>41</v>
      </c>
      <c r="E8" s="4">
        <f t="shared" si="0"/>
        <v>320</v>
      </c>
      <c r="F8" s="5">
        <v>160</v>
      </c>
      <c r="G8" s="6">
        <v>0</v>
      </c>
      <c r="H8" s="5">
        <v>160</v>
      </c>
      <c r="I8" s="5"/>
      <c r="J8" s="5"/>
      <c r="K8" s="5"/>
      <c r="L8" s="5"/>
      <c r="M8" s="5"/>
      <c r="N8" s="5"/>
      <c r="O8" s="9">
        <f t="shared" si="1"/>
        <v>0</v>
      </c>
    </row>
    <row r="9" spans="1:1026" x14ac:dyDescent="0.25">
      <c r="A9"/>
      <c r="B9" s="1" t="s">
        <v>6</v>
      </c>
      <c r="C9" s="6" t="s">
        <v>40</v>
      </c>
      <c r="D9" s="6" t="s">
        <v>41</v>
      </c>
      <c r="E9" s="4">
        <f t="shared" si="0"/>
        <v>320</v>
      </c>
      <c r="F9" s="6">
        <v>0</v>
      </c>
      <c r="G9" s="6">
        <v>200</v>
      </c>
      <c r="H9" s="6">
        <v>120</v>
      </c>
      <c r="I9" s="6"/>
      <c r="J9" s="6"/>
      <c r="K9" s="6"/>
      <c r="L9" s="6"/>
      <c r="M9" s="6"/>
      <c r="N9" s="6"/>
      <c r="O9" s="9">
        <f t="shared" si="1"/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</row>
    <row r="10" spans="1:1026" x14ac:dyDescent="0.25">
      <c r="A10"/>
      <c r="B10" s="1" t="s">
        <v>215</v>
      </c>
      <c r="C10" s="6" t="s">
        <v>236</v>
      </c>
      <c r="D10" s="6" t="s">
        <v>200</v>
      </c>
      <c r="E10" s="4">
        <f t="shared" si="0"/>
        <v>240</v>
      </c>
      <c r="F10" s="6">
        <v>0</v>
      </c>
      <c r="G10" s="6">
        <v>120</v>
      </c>
      <c r="H10" s="6">
        <v>120</v>
      </c>
      <c r="I10" s="6"/>
      <c r="J10" s="6"/>
      <c r="K10" s="6"/>
      <c r="L10" s="6"/>
      <c r="M10" s="6"/>
      <c r="N10" s="6"/>
      <c r="O10" s="9">
        <f t="shared" si="1"/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</row>
    <row r="11" spans="1:1026" x14ac:dyDescent="0.25">
      <c r="A11"/>
      <c r="B11" s="1" t="s">
        <v>20</v>
      </c>
      <c r="C11" s="6" t="s">
        <v>237</v>
      </c>
      <c r="D11" s="6" t="s">
        <v>85</v>
      </c>
      <c r="E11" s="4">
        <f t="shared" si="0"/>
        <v>220</v>
      </c>
      <c r="F11" s="6">
        <v>0</v>
      </c>
      <c r="G11" s="6">
        <v>160</v>
      </c>
      <c r="H11" s="6">
        <v>60</v>
      </c>
      <c r="I11" s="6"/>
      <c r="J11" s="6"/>
      <c r="K11" s="6"/>
      <c r="L11" s="6"/>
      <c r="M11" s="6"/>
      <c r="N11" s="6"/>
      <c r="O11" s="9">
        <f t="shared" si="1"/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</row>
    <row r="12" spans="1:1026" x14ac:dyDescent="0.25">
      <c r="B12" s="1" t="s">
        <v>16</v>
      </c>
      <c r="C12" s="4" t="s">
        <v>77</v>
      </c>
      <c r="D12" s="4" t="s">
        <v>9</v>
      </c>
      <c r="E12" s="4">
        <f t="shared" si="0"/>
        <v>120</v>
      </c>
      <c r="F12" s="5">
        <v>120</v>
      </c>
      <c r="G12" s="6">
        <v>0</v>
      </c>
      <c r="H12" s="4">
        <v>0</v>
      </c>
      <c r="I12" s="4"/>
      <c r="J12" s="4"/>
      <c r="K12" s="4"/>
      <c r="L12" s="5"/>
      <c r="M12" s="5"/>
      <c r="N12" s="5"/>
      <c r="O12" s="9">
        <f t="shared" si="1"/>
        <v>0</v>
      </c>
    </row>
    <row r="13" spans="1:1026" x14ac:dyDescent="0.25">
      <c r="B13" s="1" t="s">
        <v>16</v>
      </c>
      <c r="C13" s="4" t="s">
        <v>99</v>
      </c>
      <c r="D13" s="4" t="s">
        <v>5</v>
      </c>
      <c r="E13" s="4">
        <f t="shared" si="0"/>
        <v>120</v>
      </c>
      <c r="F13" s="5">
        <v>120</v>
      </c>
      <c r="G13" s="6">
        <v>0</v>
      </c>
      <c r="H13" s="5">
        <v>0</v>
      </c>
      <c r="I13" s="5"/>
      <c r="J13" s="5"/>
      <c r="K13" s="5"/>
      <c r="L13" s="5"/>
      <c r="M13" s="5"/>
      <c r="N13" s="5"/>
      <c r="O13" s="9">
        <f t="shared" si="1"/>
        <v>0</v>
      </c>
    </row>
    <row r="14" spans="1:1026" x14ac:dyDescent="0.25">
      <c r="B14" s="1" t="s">
        <v>16</v>
      </c>
      <c r="C14" s="6" t="s">
        <v>256</v>
      </c>
      <c r="D14" s="6" t="s">
        <v>200</v>
      </c>
      <c r="E14" s="4">
        <f t="shared" si="0"/>
        <v>120</v>
      </c>
      <c r="F14" s="6">
        <v>0</v>
      </c>
      <c r="G14" s="6">
        <v>120</v>
      </c>
      <c r="H14" s="6">
        <v>0</v>
      </c>
      <c r="I14" s="6"/>
      <c r="J14" s="6"/>
      <c r="K14" s="6"/>
      <c r="L14" s="6"/>
      <c r="M14" s="6"/>
      <c r="N14" s="6"/>
      <c r="O14" s="9">
        <f t="shared" si="1"/>
        <v>0</v>
      </c>
    </row>
    <row r="15" spans="1:1026" x14ac:dyDescent="0.25">
      <c r="B15" s="1" t="s">
        <v>16</v>
      </c>
      <c r="C15" s="6" t="s">
        <v>247</v>
      </c>
      <c r="D15" s="6" t="s">
        <v>9</v>
      </c>
      <c r="E15" s="4">
        <f t="shared" si="0"/>
        <v>120</v>
      </c>
      <c r="F15" s="6">
        <v>0</v>
      </c>
      <c r="G15" s="6">
        <v>60</v>
      </c>
      <c r="H15" s="6">
        <v>60</v>
      </c>
      <c r="I15" s="6"/>
      <c r="J15" s="6"/>
      <c r="K15" s="6"/>
      <c r="L15" s="6"/>
      <c r="M15" s="6"/>
      <c r="N15" s="6"/>
      <c r="O15" s="9">
        <f t="shared" si="1"/>
        <v>0</v>
      </c>
    </row>
  </sheetData>
  <sortState xmlns:xlrd2="http://schemas.microsoft.com/office/spreadsheetml/2017/richdata2" ref="B7:O15">
    <sortCondition descending="1" ref="E7:E15"/>
  </sortState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L11"/>
  <sheetViews>
    <sheetView workbookViewId="0">
      <selection activeCell="H10" sqref="G7:H10"/>
    </sheetView>
  </sheetViews>
  <sheetFormatPr defaultRowHeight="15" x14ac:dyDescent="0.25"/>
  <cols>
    <col min="1" max="1" width="0.85546875" style="2" customWidth="1"/>
    <col min="2" max="2" width="7.7109375" style="1" customWidth="1"/>
    <col min="3" max="3" width="24.5703125" style="2" customWidth="1"/>
    <col min="4" max="4" width="11.85546875" style="2" customWidth="1"/>
    <col min="5" max="5" width="5.85546875" style="2" customWidth="1"/>
    <col min="6" max="6" width="10.7109375" style="2" customWidth="1"/>
    <col min="7" max="7" width="11.28515625" style="2" customWidth="1"/>
    <col min="8" max="8" width="11" style="2" customWidth="1"/>
    <col min="9" max="9" width="11.7109375" style="2" customWidth="1"/>
    <col min="10" max="10" width="10.7109375" style="2" customWidth="1"/>
    <col min="11" max="11" width="10.5703125" style="2" customWidth="1"/>
    <col min="12" max="12" width="12" style="1" customWidth="1"/>
    <col min="13" max="13" width="10.7109375" style="2" customWidth="1"/>
    <col min="14" max="14" width="10.85546875" style="2" customWidth="1"/>
    <col min="15" max="15" width="7.42578125" style="2" customWidth="1"/>
    <col min="16" max="1026" width="9.140625" style="2" customWidth="1"/>
  </cols>
  <sheetData>
    <row r="1" spans="1:1026" ht="12" customHeight="1" x14ac:dyDescent="0.25"/>
    <row r="2" spans="1:1026" s="7" customFormat="1" ht="26.25" customHeight="1" x14ac:dyDescent="0.25"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026" ht="3.75" customHeight="1" x14ac:dyDescent="0.25"/>
    <row r="4" spans="1:1026" ht="21" x14ac:dyDescent="0.25">
      <c r="C4" s="31" t="s">
        <v>180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026" ht="3" customHeight="1" x14ac:dyDescent="0.25"/>
    <row r="6" spans="1:1026" ht="65.2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0" t="s">
        <v>68</v>
      </c>
    </row>
    <row r="7" spans="1:1026" x14ac:dyDescent="0.25">
      <c r="B7" s="1" t="s">
        <v>4</v>
      </c>
      <c r="C7" s="6" t="s">
        <v>40</v>
      </c>
      <c r="D7" s="4" t="s">
        <v>41</v>
      </c>
      <c r="E7" s="4">
        <f t="shared" ref="E7" si="0">SUM(F7:N7)-O7</f>
        <v>200</v>
      </c>
      <c r="F7" s="5">
        <f>2*100</f>
        <v>200</v>
      </c>
      <c r="G7" s="5">
        <v>0</v>
      </c>
      <c r="H7" s="5">
        <v>0</v>
      </c>
      <c r="I7" s="5"/>
      <c r="J7" s="5"/>
      <c r="K7" s="5"/>
      <c r="L7" s="5"/>
      <c r="M7" s="5"/>
      <c r="N7" s="5"/>
      <c r="O7" s="9">
        <f>MIN(F7:N7)-MIN(F7:N7)</f>
        <v>0</v>
      </c>
    </row>
    <row r="8" spans="1:1026" x14ac:dyDescent="0.25">
      <c r="A8"/>
      <c r="B8" s="1" t="s">
        <v>6</v>
      </c>
      <c r="C8" s="4" t="s">
        <v>158</v>
      </c>
      <c r="D8" s="4" t="s">
        <v>9</v>
      </c>
      <c r="E8" s="4">
        <f t="shared" ref="E8" si="1">SUM(F8:N8)-O8</f>
        <v>160</v>
      </c>
      <c r="F8" s="5">
        <f>2*80</f>
        <v>160</v>
      </c>
      <c r="G8" s="5">
        <v>0</v>
      </c>
      <c r="H8" s="5">
        <v>0</v>
      </c>
      <c r="I8" s="4"/>
      <c r="J8" s="4"/>
      <c r="K8" s="4"/>
      <c r="L8" s="4"/>
      <c r="M8" s="4"/>
      <c r="N8" s="4"/>
      <c r="O8" s="9">
        <f t="shared" ref="O8:O10" si="2">MIN(F8:N8)-MIN(F8:N8)</f>
        <v>0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</row>
    <row r="9" spans="1:1026" x14ac:dyDescent="0.25">
      <c r="A9"/>
      <c r="B9" s="1" t="s">
        <v>7</v>
      </c>
      <c r="C9" s="4" t="s">
        <v>120</v>
      </c>
      <c r="D9" s="4" t="s">
        <v>9</v>
      </c>
      <c r="E9" s="4">
        <f>SUM(F9:N9)-O9</f>
        <v>120</v>
      </c>
      <c r="F9" s="5">
        <f>2*60</f>
        <v>120</v>
      </c>
      <c r="G9" s="5">
        <v>0</v>
      </c>
      <c r="H9" s="5">
        <v>0</v>
      </c>
      <c r="I9" s="4"/>
      <c r="J9" s="4"/>
      <c r="K9" s="4"/>
      <c r="L9" s="5"/>
      <c r="M9" s="5"/>
      <c r="N9" s="4"/>
      <c r="O9" s="9">
        <f t="shared" si="2"/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</row>
    <row r="10" spans="1:1026" x14ac:dyDescent="0.25">
      <c r="A10"/>
      <c r="B10" s="1" t="s">
        <v>7</v>
      </c>
      <c r="C10" s="4" t="s">
        <v>199</v>
      </c>
      <c r="D10" s="4" t="s">
        <v>15</v>
      </c>
      <c r="E10" s="4">
        <f>SUM(F10:N10)-O10</f>
        <v>120</v>
      </c>
      <c r="F10" s="5">
        <f>2*60</f>
        <v>120</v>
      </c>
      <c r="G10" s="5">
        <v>0</v>
      </c>
      <c r="H10" s="5">
        <v>0</v>
      </c>
      <c r="I10" s="4"/>
      <c r="J10" s="4"/>
      <c r="K10" s="4"/>
      <c r="L10" s="5"/>
      <c r="M10" s="5"/>
      <c r="N10" s="4"/>
      <c r="O10" s="9">
        <f t="shared" si="2"/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</row>
    <row r="11" spans="1:1026" x14ac:dyDescent="0.25">
      <c r="A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</row>
  </sheetData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L15"/>
  <sheetViews>
    <sheetView tabSelected="1" workbookViewId="0">
      <selection activeCell="B14" sqref="B14"/>
    </sheetView>
  </sheetViews>
  <sheetFormatPr defaultRowHeight="15" x14ac:dyDescent="0.25"/>
  <cols>
    <col min="1" max="1" width="1.5703125" style="2" customWidth="1"/>
    <col min="2" max="2" width="7.85546875" style="1" customWidth="1"/>
    <col min="3" max="3" width="31.42578125" style="2" bestFit="1" customWidth="1"/>
    <col min="4" max="4" width="12" style="2" customWidth="1"/>
    <col min="5" max="5" width="5.42578125" style="2" customWidth="1"/>
    <col min="6" max="6" width="11.28515625" style="2" customWidth="1"/>
    <col min="7" max="7" width="11.7109375" style="2" customWidth="1"/>
    <col min="8" max="8" width="11.42578125" style="2" bestFit="1" customWidth="1"/>
    <col min="9" max="9" width="12" style="2" bestFit="1" customWidth="1"/>
    <col min="10" max="10" width="11" style="2" customWidth="1"/>
    <col min="11" max="11" width="11.42578125" style="2" bestFit="1" customWidth="1"/>
    <col min="12" max="12" width="12" style="1" customWidth="1"/>
    <col min="13" max="13" width="10.7109375" style="2" bestFit="1" customWidth="1"/>
    <col min="14" max="14" width="11.42578125" style="2" bestFit="1" customWidth="1"/>
    <col min="15" max="15" width="7.5703125" style="1" customWidth="1"/>
    <col min="16" max="1026" width="9.140625" style="2" customWidth="1"/>
  </cols>
  <sheetData>
    <row r="1" spans="2:15" ht="11.25" customHeight="1" x14ac:dyDescent="0.25"/>
    <row r="2" spans="2:15" s="7" customFormat="1" ht="26.25" customHeight="1" x14ac:dyDescent="0.25"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"/>
    </row>
    <row r="3" spans="2:15" ht="3" customHeight="1" x14ac:dyDescent="0.25"/>
    <row r="4" spans="2:15" ht="21" x14ac:dyDescent="0.25">
      <c r="C4" s="31" t="s">
        <v>57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spans="2:15" ht="61.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0" t="s">
        <v>68</v>
      </c>
    </row>
    <row r="7" spans="2:15" x14ac:dyDescent="0.25">
      <c r="B7" s="1" t="s">
        <v>4</v>
      </c>
      <c r="C7" s="20" t="s">
        <v>59</v>
      </c>
      <c r="D7" s="20" t="s">
        <v>34</v>
      </c>
      <c r="E7" s="4">
        <f>SUM(F7:N7)-O7</f>
        <v>520</v>
      </c>
      <c r="F7" s="5">
        <f>2*100</f>
        <v>200</v>
      </c>
      <c r="G7" s="4">
        <v>200</v>
      </c>
      <c r="H7" s="4">
        <v>120</v>
      </c>
      <c r="I7" s="4"/>
      <c r="J7" s="4"/>
      <c r="K7" s="4"/>
      <c r="L7" s="4"/>
      <c r="M7" s="4"/>
      <c r="N7" s="4"/>
      <c r="O7" s="9">
        <f>MIN(F7:N7)-MIN(F7:N7)</f>
        <v>0</v>
      </c>
    </row>
    <row r="8" spans="2:15" x14ac:dyDescent="0.25">
      <c r="B8" s="1" t="s">
        <v>6</v>
      </c>
      <c r="C8" s="4" t="s">
        <v>61</v>
      </c>
      <c r="D8" s="4" t="s">
        <v>9</v>
      </c>
      <c r="E8" s="4">
        <f>SUM(F8:N8)-O8</f>
        <v>360</v>
      </c>
      <c r="F8" s="5">
        <f>2*60</f>
        <v>120</v>
      </c>
      <c r="G8" s="4">
        <v>120</v>
      </c>
      <c r="H8" s="4">
        <v>120</v>
      </c>
      <c r="I8" s="4"/>
      <c r="J8" s="4"/>
      <c r="K8" s="4"/>
      <c r="L8" s="4"/>
      <c r="M8" s="4"/>
      <c r="N8" s="4"/>
      <c r="O8" s="9">
        <f>MIN(F8:N8)-MIN(F8:N8)</f>
        <v>0</v>
      </c>
    </row>
    <row r="9" spans="2:15" x14ac:dyDescent="0.25">
      <c r="B9" s="1" t="s">
        <v>7</v>
      </c>
      <c r="C9" s="4" t="s">
        <v>58</v>
      </c>
      <c r="D9" s="4" t="s">
        <v>9</v>
      </c>
      <c r="E9" s="4">
        <f>SUM(F9:N9)-O9</f>
        <v>280</v>
      </c>
      <c r="F9" s="5">
        <v>0</v>
      </c>
      <c r="G9" s="5">
        <v>120</v>
      </c>
      <c r="H9" s="5">
        <v>160</v>
      </c>
      <c r="I9" s="4"/>
      <c r="J9" s="4"/>
      <c r="K9" s="4"/>
      <c r="L9" s="4"/>
      <c r="M9" s="4"/>
      <c r="N9" s="4"/>
      <c r="O9" s="4">
        <f>MIN(F9:N9)-MIN(F9:N9)</f>
        <v>0</v>
      </c>
    </row>
    <row r="10" spans="2:15" x14ac:dyDescent="0.25">
      <c r="B10" s="1" t="s">
        <v>215</v>
      </c>
      <c r="C10" s="9" t="s">
        <v>160</v>
      </c>
      <c r="D10" s="4" t="s">
        <v>41</v>
      </c>
      <c r="E10" s="4">
        <f>SUM(F10:N10)-O10</f>
        <v>260</v>
      </c>
      <c r="F10" s="5">
        <v>0</v>
      </c>
      <c r="G10" s="5">
        <v>60</v>
      </c>
      <c r="H10" s="5">
        <v>200</v>
      </c>
      <c r="I10" s="4"/>
      <c r="J10" s="4"/>
      <c r="K10" s="4"/>
      <c r="L10" s="4"/>
      <c r="M10" s="4"/>
      <c r="N10" s="4"/>
      <c r="O10" s="4">
        <f>MIN(F10:N10)-MIN(F10:N10)</f>
        <v>0</v>
      </c>
    </row>
    <row r="11" spans="2:15" x14ac:dyDescent="0.25">
      <c r="B11" s="1" t="s">
        <v>20</v>
      </c>
      <c r="C11" s="4" t="s">
        <v>45</v>
      </c>
      <c r="D11" s="4" t="s">
        <v>185</v>
      </c>
      <c r="E11" s="4">
        <f>SUM(F11:N11)-O11</f>
        <v>180</v>
      </c>
      <c r="F11" s="4">
        <f>2*30</f>
        <v>60</v>
      </c>
      <c r="G11" s="4">
        <v>60</v>
      </c>
      <c r="H11" s="4">
        <v>60</v>
      </c>
      <c r="I11" s="4"/>
      <c r="J11" s="4"/>
      <c r="K11" s="4"/>
      <c r="L11" s="4"/>
      <c r="M11" s="4"/>
      <c r="N11" s="4"/>
      <c r="O11" s="4">
        <f>MIN(F11:N11)-MIN(F11:N11)</f>
        <v>0</v>
      </c>
    </row>
    <row r="12" spans="2:15" x14ac:dyDescent="0.25">
      <c r="B12" s="1" t="s">
        <v>16</v>
      </c>
      <c r="C12" s="9" t="s">
        <v>182</v>
      </c>
      <c r="D12" s="4" t="s">
        <v>5</v>
      </c>
      <c r="E12" s="4">
        <f>SUM(F12:N12)-O12</f>
        <v>160</v>
      </c>
      <c r="F12" s="5">
        <f>2*80</f>
        <v>160</v>
      </c>
      <c r="G12" s="4">
        <v>0</v>
      </c>
      <c r="H12" s="5">
        <v>0</v>
      </c>
      <c r="I12" s="4"/>
      <c r="J12" s="4"/>
      <c r="K12" s="5"/>
      <c r="L12" s="4"/>
      <c r="M12" s="5"/>
      <c r="N12" s="5"/>
      <c r="O12" s="9">
        <f>MIN(F12:N12)-MIN(F12:N12)</f>
        <v>0</v>
      </c>
    </row>
    <row r="13" spans="2:15" x14ac:dyDescent="0.25">
      <c r="B13" s="1" t="s">
        <v>16</v>
      </c>
      <c r="C13" s="4" t="s">
        <v>119</v>
      </c>
      <c r="D13" s="4" t="s">
        <v>9</v>
      </c>
      <c r="E13" s="4">
        <f>SUM(F13:N13)-O13</f>
        <v>160</v>
      </c>
      <c r="F13" s="4">
        <v>0</v>
      </c>
      <c r="G13" s="4">
        <v>160</v>
      </c>
      <c r="H13" s="5">
        <v>0</v>
      </c>
      <c r="I13" s="4"/>
      <c r="J13" s="4"/>
      <c r="K13" s="4"/>
      <c r="L13" s="4"/>
      <c r="M13" s="4"/>
      <c r="N13" s="4"/>
      <c r="O13" s="4">
        <f>MIN(F13:N13)-MIN(F13:N13)</f>
        <v>0</v>
      </c>
    </row>
    <row r="14" spans="2:15" x14ac:dyDescent="0.25">
      <c r="B14" s="1" t="s">
        <v>101</v>
      </c>
      <c r="C14" s="4" t="s">
        <v>198</v>
      </c>
      <c r="D14" s="4" t="s">
        <v>15</v>
      </c>
      <c r="E14" s="4">
        <f>SUM(F14:N14)-O14</f>
        <v>120</v>
      </c>
      <c r="F14" s="5">
        <f>2*60</f>
        <v>120</v>
      </c>
      <c r="G14" s="4">
        <v>0</v>
      </c>
      <c r="H14" s="5">
        <v>0</v>
      </c>
      <c r="I14" s="4"/>
      <c r="J14" s="4"/>
      <c r="K14" s="4"/>
      <c r="L14" s="4"/>
      <c r="M14" s="4"/>
      <c r="N14" s="4"/>
      <c r="O14" s="9">
        <f>MIN(F14:N14)-MIN(F14:N14)</f>
        <v>0</v>
      </c>
    </row>
    <row r="15" spans="2:15" x14ac:dyDescent="0.25">
      <c r="B15" s="1" t="s">
        <v>101</v>
      </c>
      <c r="C15" s="4" t="s">
        <v>60</v>
      </c>
      <c r="D15" s="4" t="s">
        <v>200</v>
      </c>
      <c r="E15" s="4">
        <f>SUM(F15:N15)-O15</f>
        <v>120</v>
      </c>
      <c r="F15" s="4">
        <v>0</v>
      </c>
      <c r="G15" s="4">
        <v>60</v>
      </c>
      <c r="H15" s="4">
        <v>60</v>
      </c>
      <c r="I15" s="4"/>
      <c r="J15" s="4"/>
      <c r="K15" s="4"/>
      <c r="L15" s="4"/>
      <c r="M15" s="4"/>
      <c r="N15" s="4"/>
      <c r="O15" s="4">
        <f>MIN(F15:N15)-MIN(F15:N15)</f>
        <v>0</v>
      </c>
    </row>
  </sheetData>
  <sortState xmlns:xlrd2="http://schemas.microsoft.com/office/spreadsheetml/2017/richdata2" ref="B7:O15">
    <sortCondition descending="1" ref="E7:E15"/>
  </sortState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L10"/>
  <sheetViews>
    <sheetView zoomScaleNormal="100" workbookViewId="0">
      <selection activeCell="C9" sqref="C9:H9"/>
    </sheetView>
  </sheetViews>
  <sheetFormatPr defaultColWidth="0.7109375" defaultRowHeight="15" x14ac:dyDescent="0.25"/>
  <cols>
    <col min="1" max="1" width="0.7109375" style="2"/>
    <col min="2" max="2" width="8.42578125" style="1" bestFit="1" customWidth="1"/>
    <col min="3" max="3" width="26.85546875" style="2" bestFit="1" customWidth="1"/>
    <col min="4" max="4" width="14" style="2" bestFit="1" customWidth="1"/>
    <col min="5" max="5" width="5.7109375" style="2" bestFit="1" customWidth="1"/>
    <col min="6" max="6" width="11.42578125" style="2" customWidth="1"/>
    <col min="7" max="7" width="10.7109375" style="2" bestFit="1" customWidth="1"/>
    <col min="8" max="8" width="10.42578125" style="2" customWidth="1"/>
    <col min="9" max="9" width="10.85546875" style="2" bestFit="1" customWidth="1"/>
    <col min="10" max="10" width="11.140625" style="2" customWidth="1"/>
    <col min="11" max="11" width="10.85546875" style="2" customWidth="1"/>
    <col min="12" max="12" width="11.28515625" style="1" bestFit="1" customWidth="1"/>
    <col min="13" max="14" width="10.7109375" style="2" customWidth="1"/>
    <col min="15" max="15" width="8" style="1" bestFit="1" customWidth="1"/>
    <col min="16" max="268" width="8.28515625" style="2" customWidth="1"/>
    <col min="269" max="1026" width="0.7109375" style="2"/>
  </cols>
  <sheetData>
    <row r="1" spans="2:15" ht="15" customHeight="1" x14ac:dyDescent="0.25"/>
    <row r="2" spans="2:15" s="7" customFormat="1" ht="26.25" customHeight="1" x14ac:dyDescent="0.25"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"/>
    </row>
    <row r="3" spans="2:15" ht="4.5" customHeight="1" x14ac:dyDescent="0.25"/>
    <row r="4" spans="2:15" ht="21" x14ac:dyDescent="0.25">
      <c r="C4" s="31" t="s">
        <v>181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5" ht="5.25" customHeight="1" x14ac:dyDescent="0.25"/>
    <row r="6" spans="2:15" ht="61.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0" t="s">
        <v>68</v>
      </c>
    </row>
    <row r="7" spans="2:15" x14ac:dyDescent="0.25">
      <c r="B7" s="1" t="s">
        <v>4</v>
      </c>
      <c r="C7" s="4" t="s">
        <v>58</v>
      </c>
      <c r="D7" s="4" t="s">
        <v>9</v>
      </c>
      <c r="E7" s="4">
        <f>SUM(F7:N7)-O7</f>
        <v>200</v>
      </c>
      <c r="F7" s="5">
        <f>2*100</f>
        <v>200</v>
      </c>
      <c r="G7" s="5">
        <v>0</v>
      </c>
      <c r="H7" s="5">
        <v>0</v>
      </c>
      <c r="I7" s="4"/>
      <c r="J7" s="4"/>
      <c r="K7" s="4"/>
      <c r="L7" s="4"/>
      <c r="M7" s="4"/>
      <c r="N7" s="4"/>
      <c r="O7" s="9">
        <f>MIN(F7:N7)-MIN(F7:N7)</f>
        <v>0</v>
      </c>
    </row>
    <row r="8" spans="2:15" x14ac:dyDescent="0.25">
      <c r="B8" s="1" t="s">
        <v>6</v>
      </c>
      <c r="C8" s="4" t="s">
        <v>119</v>
      </c>
      <c r="D8" s="4" t="s">
        <v>9</v>
      </c>
      <c r="E8" s="4">
        <f t="shared" ref="E8" si="0">SUM(F8:N8)-O8</f>
        <v>160</v>
      </c>
      <c r="F8" s="5">
        <f>2*80</f>
        <v>160</v>
      </c>
      <c r="G8" s="5">
        <v>0</v>
      </c>
      <c r="H8" s="5">
        <v>0</v>
      </c>
      <c r="I8" s="4"/>
      <c r="J8" s="4"/>
      <c r="K8" s="5"/>
      <c r="L8" s="4"/>
      <c r="M8" s="5"/>
      <c r="N8" s="5"/>
      <c r="O8" s="9">
        <f t="shared" ref="O8:O10" si="1">MIN(F8:N8)-MIN(F8:N8)</f>
        <v>0</v>
      </c>
    </row>
    <row r="9" spans="2:15" x14ac:dyDescent="0.25">
      <c r="B9" s="1" t="s">
        <v>7</v>
      </c>
      <c r="C9" s="9" t="s">
        <v>160</v>
      </c>
      <c r="D9" s="4" t="s">
        <v>41</v>
      </c>
      <c r="E9" s="4">
        <f>SUM(F9:N9)-O9</f>
        <v>120</v>
      </c>
      <c r="F9" s="5">
        <f>2*60</f>
        <v>120</v>
      </c>
      <c r="G9" s="5">
        <v>0</v>
      </c>
      <c r="H9" s="5">
        <v>0</v>
      </c>
      <c r="I9" s="4"/>
      <c r="J9" s="4"/>
      <c r="K9" s="4"/>
      <c r="L9" s="4"/>
      <c r="M9" s="4"/>
      <c r="N9" s="4"/>
      <c r="O9" s="9">
        <f t="shared" si="1"/>
        <v>0</v>
      </c>
    </row>
    <row r="10" spans="2:15" x14ac:dyDescent="0.25">
      <c r="B10" s="1" t="s">
        <v>7</v>
      </c>
      <c r="C10" s="4" t="s">
        <v>60</v>
      </c>
      <c r="D10" s="26" t="s">
        <v>200</v>
      </c>
      <c r="E10" s="4">
        <f>SUM(F10:N10)-O10</f>
        <v>120</v>
      </c>
      <c r="F10" s="5">
        <f>2*60</f>
        <v>120</v>
      </c>
      <c r="G10" s="5">
        <v>0</v>
      </c>
      <c r="H10" s="5">
        <v>0</v>
      </c>
      <c r="I10" s="4"/>
      <c r="J10" s="4"/>
      <c r="K10" s="4"/>
      <c r="L10" s="4"/>
      <c r="M10" s="4"/>
      <c r="N10" s="4"/>
      <c r="O10" s="9">
        <f t="shared" si="1"/>
        <v>0</v>
      </c>
    </row>
  </sheetData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AML16"/>
  <sheetViews>
    <sheetView zoomScaleNormal="100" workbookViewId="0">
      <selection activeCell="B17" sqref="B17"/>
    </sheetView>
  </sheetViews>
  <sheetFormatPr defaultRowHeight="15" x14ac:dyDescent="0.25"/>
  <cols>
    <col min="1" max="1" width="0.5703125" style="2" customWidth="1"/>
    <col min="2" max="2" width="8.140625" style="1" customWidth="1"/>
    <col min="3" max="3" width="21.5703125" style="2" bestFit="1" customWidth="1"/>
    <col min="4" max="4" width="14.7109375" style="2" bestFit="1" customWidth="1"/>
    <col min="5" max="5" width="5.7109375" style="2" bestFit="1" customWidth="1"/>
    <col min="6" max="6" width="10.7109375" style="2" bestFit="1" customWidth="1"/>
    <col min="7" max="7" width="11.42578125" style="2" customWidth="1"/>
    <col min="8" max="8" width="11.42578125" style="2" bestFit="1" customWidth="1"/>
    <col min="9" max="9" width="12" style="2" bestFit="1" customWidth="1"/>
    <col min="10" max="11" width="11.42578125" style="2" bestFit="1" customWidth="1"/>
    <col min="12" max="12" width="12" style="1" bestFit="1" customWidth="1"/>
    <col min="13" max="13" width="10.5703125" style="2" customWidth="1"/>
    <col min="14" max="14" width="11.42578125" style="2" bestFit="1" customWidth="1"/>
    <col min="15" max="15" width="7.42578125" style="2" customWidth="1"/>
    <col min="16" max="1026" width="9.140625" style="2" customWidth="1"/>
  </cols>
  <sheetData>
    <row r="2" spans="2:15" s="7" customFormat="1" ht="26.25" customHeight="1" x14ac:dyDescent="0.25"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5" ht="3.75" customHeight="1" x14ac:dyDescent="0.25"/>
    <row r="4" spans="2:15" ht="21" x14ac:dyDescent="0.25">
      <c r="C4" s="31" t="s">
        <v>62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5" ht="3.75" customHeight="1" x14ac:dyDescent="0.25"/>
    <row r="6" spans="2:15" ht="90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0" t="s">
        <v>68</v>
      </c>
    </row>
    <row r="7" spans="2:15" x14ac:dyDescent="0.25">
      <c r="B7" s="1" t="s">
        <v>4</v>
      </c>
      <c r="C7" s="22" t="s">
        <v>44</v>
      </c>
      <c r="D7" s="4" t="s">
        <v>66</v>
      </c>
      <c r="E7" s="4">
        <f t="shared" ref="E7:E14" si="0">SUM(F7:N7)-O7</f>
        <v>600</v>
      </c>
      <c r="F7" s="5">
        <f>2*100</f>
        <v>200</v>
      </c>
      <c r="G7" s="4">
        <v>200</v>
      </c>
      <c r="H7" s="4">
        <v>200</v>
      </c>
      <c r="I7" s="4"/>
      <c r="J7" s="4"/>
      <c r="K7" s="4"/>
      <c r="L7" s="4"/>
      <c r="M7" s="4"/>
      <c r="N7" s="4"/>
      <c r="O7" s="9">
        <f t="shared" ref="O7:O14" si="1">MIN(F7:N7)-MIN(F7:N7)</f>
        <v>0</v>
      </c>
    </row>
    <row r="8" spans="2:15" x14ac:dyDescent="0.25">
      <c r="B8" s="1" t="s">
        <v>6</v>
      </c>
      <c r="C8" s="4" t="s">
        <v>47</v>
      </c>
      <c r="D8" s="4" t="s">
        <v>9</v>
      </c>
      <c r="E8" s="4">
        <f t="shared" si="0"/>
        <v>480</v>
      </c>
      <c r="F8" s="5">
        <f>2*80</f>
        <v>160</v>
      </c>
      <c r="G8" s="4">
        <v>160</v>
      </c>
      <c r="H8" s="4">
        <v>160</v>
      </c>
      <c r="I8" s="4"/>
      <c r="J8" s="4"/>
      <c r="K8" s="4"/>
      <c r="L8" s="4"/>
      <c r="M8" s="4"/>
      <c r="N8" s="4"/>
      <c r="O8" s="9">
        <f t="shared" si="1"/>
        <v>0</v>
      </c>
    </row>
    <row r="9" spans="2:15" x14ac:dyDescent="0.25">
      <c r="B9" s="1" t="s">
        <v>7</v>
      </c>
      <c r="C9" s="4" t="s">
        <v>257</v>
      </c>
      <c r="D9" s="17" t="s">
        <v>200</v>
      </c>
      <c r="E9" s="4">
        <f t="shared" si="0"/>
        <v>240</v>
      </c>
      <c r="F9" s="4">
        <v>0</v>
      </c>
      <c r="G9" s="4">
        <v>120</v>
      </c>
      <c r="H9" s="4">
        <v>120</v>
      </c>
      <c r="I9" s="4"/>
      <c r="J9" s="4"/>
      <c r="K9" s="4"/>
      <c r="L9" s="4"/>
      <c r="M9" s="4"/>
      <c r="N9" s="4"/>
      <c r="O9" s="9">
        <f t="shared" si="1"/>
        <v>0</v>
      </c>
    </row>
    <row r="10" spans="2:15" x14ac:dyDescent="0.25">
      <c r="B10" s="1" t="s">
        <v>215</v>
      </c>
      <c r="C10" s="4" t="s">
        <v>258</v>
      </c>
      <c r="D10" s="4" t="s">
        <v>66</v>
      </c>
      <c r="E10" s="4">
        <f t="shared" si="0"/>
        <v>180</v>
      </c>
      <c r="F10" s="4">
        <v>0</v>
      </c>
      <c r="G10" s="4">
        <v>120</v>
      </c>
      <c r="H10" s="4">
        <v>60</v>
      </c>
      <c r="I10" s="4"/>
      <c r="J10" s="4"/>
      <c r="K10" s="4"/>
      <c r="L10" s="4"/>
      <c r="M10" s="4"/>
      <c r="N10" s="4"/>
      <c r="O10" s="9">
        <f t="shared" si="1"/>
        <v>0</v>
      </c>
    </row>
    <row r="11" spans="2:15" ht="18.75" hidden="1" customHeight="1" x14ac:dyDescent="0.25">
      <c r="B11" s="1" t="s">
        <v>101</v>
      </c>
      <c r="C11" s="4"/>
      <c r="D11" s="4"/>
      <c r="E11" s="4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>
        <v>0</v>
      </c>
      <c r="O11" s="9">
        <f t="shared" si="1"/>
        <v>0</v>
      </c>
    </row>
    <row r="12" spans="2:15" hidden="1" x14ac:dyDescent="0.25">
      <c r="B12" s="1" t="s">
        <v>104</v>
      </c>
      <c r="C12" s="4" t="s">
        <v>63</v>
      </c>
      <c r="D12" s="4" t="s">
        <v>9</v>
      </c>
      <c r="E12" s="4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>
        <v>0</v>
      </c>
      <c r="O12" s="9">
        <f t="shared" si="1"/>
        <v>0</v>
      </c>
    </row>
    <row r="13" spans="2:15" x14ac:dyDescent="0.25">
      <c r="B13" s="1" t="s">
        <v>20</v>
      </c>
      <c r="C13" s="4" t="s">
        <v>88</v>
      </c>
      <c r="D13" s="25" t="s">
        <v>9</v>
      </c>
      <c r="E13" s="4">
        <f t="shared" si="0"/>
        <v>120</v>
      </c>
      <c r="F13" s="5">
        <f>2*60</f>
        <v>120</v>
      </c>
      <c r="G13" s="4">
        <v>0</v>
      </c>
      <c r="H13" s="4"/>
      <c r="I13" s="4"/>
      <c r="J13" s="4"/>
      <c r="K13" s="4"/>
      <c r="L13" s="4"/>
      <c r="M13" s="4"/>
      <c r="N13" s="4"/>
      <c r="O13" s="9">
        <f t="shared" si="1"/>
        <v>0</v>
      </c>
    </row>
    <row r="14" spans="2:15" x14ac:dyDescent="0.25">
      <c r="B14" s="1" t="s">
        <v>20</v>
      </c>
      <c r="C14" s="4" t="s">
        <v>109</v>
      </c>
      <c r="D14" s="4" t="s">
        <v>9</v>
      </c>
      <c r="E14" s="4">
        <f t="shared" si="0"/>
        <v>120</v>
      </c>
      <c r="F14" s="5">
        <f>2*60</f>
        <v>120</v>
      </c>
      <c r="G14" s="4">
        <v>0</v>
      </c>
      <c r="H14" s="4"/>
      <c r="I14" s="4"/>
      <c r="J14" s="4"/>
      <c r="K14" s="4"/>
      <c r="L14" s="4"/>
      <c r="M14" s="4"/>
      <c r="N14" s="4"/>
      <c r="O14" s="9">
        <f t="shared" si="1"/>
        <v>0</v>
      </c>
    </row>
    <row r="15" spans="2:15" x14ac:dyDescent="0.25">
      <c r="B15" s="1" t="s">
        <v>20</v>
      </c>
      <c r="C15" s="9" t="s">
        <v>184</v>
      </c>
      <c r="D15" s="4" t="s">
        <v>9</v>
      </c>
      <c r="E15" s="4">
        <f>SUM(F15:N15)-O16+O16</f>
        <v>120</v>
      </c>
      <c r="F15" s="5">
        <v>0</v>
      </c>
      <c r="G15" s="5">
        <v>0</v>
      </c>
      <c r="H15" s="5">
        <v>120</v>
      </c>
      <c r="I15" s="5"/>
      <c r="J15" s="5"/>
      <c r="K15" s="5"/>
      <c r="L15" s="5"/>
      <c r="M15" s="5"/>
      <c r="N15" s="5"/>
      <c r="O15" s="9">
        <f>MIN(F14:N14)-MIN(F14:N14)</f>
        <v>0</v>
      </c>
    </row>
    <row r="16" spans="2:15" x14ac:dyDescent="0.25">
      <c r="B16" s="1" t="s">
        <v>101</v>
      </c>
      <c r="C16" s="10" t="s">
        <v>270</v>
      </c>
      <c r="D16" s="10" t="s">
        <v>271</v>
      </c>
      <c r="E16" s="4">
        <f>SUM(F16:N16)-O17+O17</f>
        <v>60</v>
      </c>
      <c r="F16" s="5">
        <v>0</v>
      </c>
      <c r="G16" s="5">
        <v>0</v>
      </c>
      <c r="H16" s="5">
        <v>60</v>
      </c>
      <c r="I16" s="5"/>
      <c r="J16" s="5"/>
      <c r="K16" s="5"/>
      <c r="L16" s="5"/>
      <c r="M16" s="5"/>
      <c r="N16" s="5"/>
      <c r="O16" s="9">
        <f>MIN(F15:N15)-MIN(F15:N15)</f>
        <v>0</v>
      </c>
    </row>
  </sheetData>
  <sortState xmlns:xlrd2="http://schemas.microsoft.com/office/spreadsheetml/2017/richdata2" ref="B7:O16">
    <sortCondition descending="1" ref="E7:E16"/>
  </sortState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AML17"/>
  <sheetViews>
    <sheetView workbookViewId="0">
      <selection activeCell="F6" sqref="F6:N6"/>
    </sheetView>
  </sheetViews>
  <sheetFormatPr defaultRowHeight="15" x14ac:dyDescent="0.25"/>
  <cols>
    <col min="1" max="1" width="0.5703125" style="2" customWidth="1"/>
    <col min="2" max="2" width="8.140625" style="1" customWidth="1"/>
    <col min="3" max="3" width="21.5703125" style="2" bestFit="1" customWidth="1"/>
    <col min="4" max="4" width="14.7109375" style="2" bestFit="1" customWidth="1"/>
    <col min="5" max="5" width="5.7109375" style="2" bestFit="1" customWidth="1"/>
    <col min="6" max="6" width="10.7109375" style="2" bestFit="1" customWidth="1"/>
    <col min="7" max="7" width="11.42578125" style="2" customWidth="1"/>
    <col min="8" max="8" width="11.42578125" style="2" bestFit="1" customWidth="1"/>
    <col min="9" max="9" width="12" style="2" bestFit="1" customWidth="1"/>
    <col min="10" max="11" width="11.42578125" style="2" bestFit="1" customWidth="1"/>
    <col min="12" max="12" width="12" style="1" bestFit="1" customWidth="1"/>
    <col min="13" max="13" width="10.5703125" style="2" customWidth="1"/>
    <col min="14" max="14" width="11.42578125" style="2" bestFit="1" customWidth="1"/>
    <col min="15" max="15" width="7.42578125" style="2" customWidth="1"/>
    <col min="16" max="1026" width="9.140625" style="2" customWidth="1"/>
  </cols>
  <sheetData>
    <row r="2" spans="2:15" s="7" customFormat="1" ht="26.25" customHeight="1" x14ac:dyDescent="0.25"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5" ht="5.25" customHeight="1" x14ac:dyDescent="0.25"/>
    <row r="4" spans="2:15" ht="21" x14ac:dyDescent="0.25">
      <c r="C4" s="31" t="s">
        <v>183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5" ht="4.5" customHeight="1" x14ac:dyDescent="0.25"/>
    <row r="6" spans="2:15" ht="90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0" t="s">
        <v>68</v>
      </c>
    </row>
    <row r="7" spans="2:15" x14ac:dyDescent="0.25">
      <c r="C7" s="4"/>
      <c r="D7" s="4"/>
      <c r="E7" s="4">
        <f t="shared" ref="E7:E11" si="0">SUM(F7:N7)-O7</f>
        <v>0</v>
      </c>
      <c r="F7" s="5"/>
      <c r="G7" s="5"/>
      <c r="H7" s="5"/>
      <c r="I7" s="5"/>
      <c r="J7" s="5"/>
      <c r="K7" s="5"/>
      <c r="L7" s="5"/>
      <c r="M7" s="5"/>
      <c r="N7" s="5"/>
      <c r="O7" s="9">
        <f t="shared" ref="O7:O13" si="1">MIN(F7:N7)-MIN(F7:N7)</f>
        <v>0</v>
      </c>
    </row>
    <row r="8" spans="2:15" x14ac:dyDescent="0.25">
      <c r="C8" s="4"/>
      <c r="D8" s="4"/>
      <c r="E8" s="4">
        <f t="shared" si="0"/>
        <v>0</v>
      </c>
      <c r="F8" s="5"/>
      <c r="G8" s="5"/>
      <c r="H8" s="5"/>
      <c r="I8" s="5"/>
      <c r="J8" s="5"/>
      <c r="K8" s="5"/>
      <c r="L8" s="5"/>
      <c r="M8" s="5"/>
      <c r="N8" s="5"/>
      <c r="O8" s="9">
        <f t="shared" si="1"/>
        <v>0</v>
      </c>
    </row>
    <row r="9" spans="2:15" x14ac:dyDescent="0.25">
      <c r="C9" s="4"/>
      <c r="D9" s="4"/>
      <c r="E9" s="4">
        <f t="shared" si="0"/>
        <v>0</v>
      </c>
      <c r="F9" s="5"/>
      <c r="G9" s="5"/>
      <c r="H9" s="5"/>
      <c r="I9" s="5"/>
      <c r="J9" s="5"/>
      <c r="K9" s="5"/>
      <c r="L9" s="5"/>
      <c r="M9" s="5"/>
      <c r="N9" s="5"/>
      <c r="O9" s="9">
        <f t="shared" si="1"/>
        <v>0</v>
      </c>
    </row>
    <row r="10" spans="2:15" x14ac:dyDescent="0.25">
      <c r="C10" s="4"/>
      <c r="D10" s="4"/>
      <c r="E10" s="4">
        <f t="shared" si="0"/>
        <v>0</v>
      </c>
      <c r="F10" s="5"/>
      <c r="G10" s="5"/>
      <c r="H10" s="5"/>
      <c r="I10" s="5"/>
      <c r="J10" s="5"/>
      <c r="K10" s="5"/>
      <c r="L10" s="5"/>
      <c r="M10" s="5"/>
      <c r="N10" s="5"/>
      <c r="O10" s="9">
        <f t="shared" si="1"/>
        <v>0</v>
      </c>
    </row>
    <row r="11" spans="2:15" x14ac:dyDescent="0.25">
      <c r="C11" s="4"/>
      <c r="D11" s="4"/>
      <c r="E11" s="4">
        <f t="shared" si="0"/>
        <v>0</v>
      </c>
      <c r="F11" s="5"/>
      <c r="G11" s="5"/>
      <c r="H11" s="5"/>
      <c r="I11" s="5"/>
      <c r="J11" s="5"/>
      <c r="K11" s="5"/>
      <c r="L11" s="5"/>
      <c r="M11" s="5"/>
      <c r="N11" s="5"/>
      <c r="O11" s="9">
        <f t="shared" si="1"/>
        <v>0</v>
      </c>
    </row>
    <row r="12" spans="2:15" x14ac:dyDescent="0.25">
      <c r="C12" s="22"/>
      <c r="D12" s="4"/>
      <c r="E12" s="4">
        <f>SUM(F12:N12)-O12</f>
        <v>0</v>
      </c>
      <c r="F12" s="5"/>
      <c r="G12" s="4"/>
      <c r="H12" s="4"/>
      <c r="I12" s="4"/>
      <c r="J12" s="4"/>
      <c r="K12" s="4"/>
      <c r="L12" s="4"/>
      <c r="M12" s="4"/>
      <c r="N12" s="4"/>
      <c r="O12" s="9">
        <f t="shared" si="1"/>
        <v>0</v>
      </c>
    </row>
    <row r="13" spans="2:15" x14ac:dyDescent="0.25">
      <c r="C13" s="4"/>
      <c r="D13" s="4"/>
      <c r="E13" s="4">
        <f t="shared" ref="E13" si="2">SUM(F13:N13)-O13</f>
        <v>0</v>
      </c>
      <c r="F13" s="5"/>
      <c r="G13" s="4"/>
      <c r="H13" s="4"/>
      <c r="I13" s="4"/>
      <c r="J13" s="4"/>
      <c r="K13" s="4"/>
      <c r="L13" s="4"/>
      <c r="M13" s="4"/>
      <c r="N13" s="4"/>
      <c r="O13" s="9">
        <f t="shared" si="1"/>
        <v>0</v>
      </c>
    </row>
    <row r="14" spans="2:15" x14ac:dyDescent="0.25">
      <c r="C14" s="4"/>
      <c r="D14" s="4"/>
      <c r="E14" s="4">
        <f>SUM(F14:N14)-O14</f>
        <v>0</v>
      </c>
      <c r="F14" s="5"/>
      <c r="G14" s="4"/>
      <c r="H14" s="4"/>
      <c r="I14" s="4"/>
      <c r="J14" s="4"/>
      <c r="K14" s="4"/>
      <c r="L14" s="4"/>
      <c r="M14" s="4"/>
      <c r="N14" s="4"/>
      <c r="O14" s="9">
        <f t="shared" ref="O14" si="3">MIN(F14:N14)-MIN(F14:N14)</f>
        <v>0</v>
      </c>
    </row>
    <row r="15" spans="2:15" ht="18.75" hidden="1" customHeight="1" x14ac:dyDescent="0.25">
      <c r="B15" s="1" t="s">
        <v>101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v>0</v>
      </c>
      <c r="O15" s="10"/>
    </row>
    <row r="16" spans="2:15" hidden="1" x14ac:dyDescent="0.25">
      <c r="B16" s="1" t="s">
        <v>104</v>
      </c>
      <c r="C16" s="4" t="s">
        <v>63</v>
      </c>
      <c r="D16" s="4" t="s">
        <v>9</v>
      </c>
      <c r="E16" s="4">
        <f t="shared" ref="E16" si="4">SUM(F16:N16)</f>
        <v>0</v>
      </c>
      <c r="F16" s="4"/>
      <c r="G16" s="4"/>
      <c r="H16" s="4"/>
      <c r="I16" s="4"/>
      <c r="J16" s="4"/>
      <c r="K16" s="4"/>
      <c r="L16" s="4"/>
      <c r="M16" s="4"/>
      <c r="N16" s="4">
        <v>0</v>
      </c>
      <c r="O16" s="10"/>
    </row>
    <row r="17" spans="15:15" x14ac:dyDescent="0.25">
      <c r="O17" s="11"/>
    </row>
  </sheetData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2"/>
  <sheetViews>
    <sheetView zoomScaleNormal="100" workbookViewId="0">
      <selection activeCell="B12" sqref="B12"/>
    </sheetView>
  </sheetViews>
  <sheetFormatPr defaultRowHeight="15" x14ac:dyDescent="0.25"/>
  <cols>
    <col min="1" max="1" width="1" customWidth="1"/>
    <col min="2" max="2" width="8.42578125" customWidth="1"/>
    <col min="3" max="3" width="20" bestFit="1" customWidth="1"/>
    <col min="4" max="4" width="11" customWidth="1"/>
    <col min="5" max="5" width="5.7109375" bestFit="1" customWidth="1"/>
    <col min="6" max="6" width="11.42578125" bestFit="1" customWidth="1"/>
    <col min="7" max="8" width="11.42578125" customWidth="1"/>
    <col min="9" max="9" width="10.5703125" customWidth="1"/>
    <col min="10" max="10" width="12.7109375" customWidth="1"/>
    <col min="11" max="11" width="11.7109375" customWidth="1"/>
    <col min="12" max="12" width="13" customWidth="1"/>
    <col min="13" max="13" width="10.42578125" customWidth="1"/>
    <col min="14" max="14" width="10.7109375" customWidth="1"/>
  </cols>
  <sheetData>
    <row r="1" spans="2:15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5" ht="24.4" customHeight="1" x14ac:dyDescent="0.25"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5" ht="6" customHeight="1" x14ac:dyDescent="0.2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5" ht="21" x14ac:dyDescent="0.25">
      <c r="B4" s="1"/>
      <c r="C4" s="31" t="s">
        <v>210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5" ht="4.5" customHeight="1" x14ac:dyDescent="0.2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5" ht="90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8" t="s">
        <v>68</v>
      </c>
    </row>
    <row r="7" spans="2:15" x14ac:dyDescent="0.25">
      <c r="B7" s="1" t="s">
        <v>4</v>
      </c>
      <c r="C7" s="21" t="s">
        <v>90</v>
      </c>
      <c r="D7" s="21" t="s">
        <v>85</v>
      </c>
      <c r="E7" s="4">
        <f>SUM(F7:N7)-O7</f>
        <v>400</v>
      </c>
      <c r="F7" s="5">
        <f>2*100</f>
        <v>200</v>
      </c>
      <c r="G7" s="4">
        <v>200</v>
      </c>
      <c r="H7" s="4">
        <v>0</v>
      </c>
      <c r="I7" s="5"/>
      <c r="J7" s="4"/>
      <c r="K7" s="4"/>
      <c r="L7" s="4"/>
      <c r="M7" s="4"/>
      <c r="N7" s="4"/>
      <c r="O7" s="10">
        <f>MIN(F7:N7)-MIN(F7:N7)</f>
        <v>0</v>
      </c>
    </row>
    <row r="8" spans="2:15" x14ac:dyDescent="0.25">
      <c r="B8" s="1" t="s">
        <v>6</v>
      </c>
      <c r="C8" s="6" t="s">
        <v>171</v>
      </c>
      <c r="D8" s="4" t="s">
        <v>9</v>
      </c>
      <c r="E8" s="4">
        <f>SUM(F8:N8)-O8</f>
        <v>160</v>
      </c>
      <c r="F8" s="5">
        <f>2*80</f>
        <v>160</v>
      </c>
      <c r="G8" s="4">
        <v>0</v>
      </c>
      <c r="H8" s="4">
        <v>0</v>
      </c>
      <c r="I8" s="5"/>
      <c r="J8" s="4"/>
      <c r="K8" s="4"/>
      <c r="L8" s="4"/>
      <c r="M8" s="4"/>
      <c r="N8" s="4"/>
      <c r="O8" s="10">
        <f>MIN(F8:N8)-MIN(F8:N8)</f>
        <v>0</v>
      </c>
    </row>
    <row r="9" spans="2:15" x14ac:dyDescent="0.25">
      <c r="B9" s="1" t="s">
        <v>6</v>
      </c>
      <c r="C9" s="4" t="s">
        <v>172</v>
      </c>
      <c r="D9" s="4" t="s">
        <v>5</v>
      </c>
      <c r="E9" s="4">
        <f>SUM(F9:N9)-O9</f>
        <v>160</v>
      </c>
      <c r="F9" s="4">
        <v>0</v>
      </c>
      <c r="G9" s="4">
        <v>160</v>
      </c>
      <c r="H9" s="4">
        <v>0</v>
      </c>
      <c r="I9" s="4"/>
      <c r="J9" s="4"/>
      <c r="K9" s="4"/>
      <c r="L9" s="4"/>
      <c r="M9" s="4"/>
      <c r="N9" s="4"/>
      <c r="O9" s="10">
        <f>MIN(F9:N9)-MIN(F9:N9)</f>
        <v>0</v>
      </c>
    </row>
    <row r="10" spans="2:15" x14ac:dyDescent="0.25">
      <c r="B10" s="1" t="s">
        <v>215</v>
      </c>
      <c r="C10" s="4" t="s">
        <v>170</v>
      </c>
      <c r="D10" s="4" t="s">
        <v>15</v>
      </c>
      <c r="E10" s="4">
        <f>SUM(F10:N10)-O10</f>
        <v>120</v>
      </c>
      <c r="F10" s="5">
        <f>2*60</f>
        <v>120</v>
      </c>
      <c r="G10" s="4">
        <v>0</v>
      </c>
      <c r="H10" s="4">
        <v>0</v>
      </c>
      <c r="I10" s="5"/>
      <c r="J10" s="4"/>
      <c r="K10" s="4"/>
      <c r="L10" s="4"/>
      <c r="M10" s="4"/>
      <c r="N10" s="4"/>
      <c r="O10" s="10">
        <f>MIN(F10:N10)-MIN(F10:N10)</f>
        <v>0</v>
      </c>
    </row>
    <row r="11" spans="2:15" x14ac:dyDescent="0.25">
      <c r="B11" s="1" t="s">
        <v>215</v>
      </c>
      <c r="C11" s="4" t="s">
        <v>173</v>
      </c>
      <c r="D11" s="4" t="s">
        <v>5</v>
      </c>
      <c r="E11" s="4">
        <f>SUM(F11:N11)-O11</f>
        <v>120</v>
      </c>
      <c r="F11" s="4">
        <v>0</v>
      </c>
      <c r="G11" s="4">
        <v>120</v>
      </c>
      <c r="H11" s="4">
        <v>0</v>
      </c>
      <c r="I11" s="4"/>
      <c r="J11" s="4"/>
      <c r="K11" s="4"/>
      <c r="L11" s="4"/>
      <c r="M11" s="4"/>
      <c r="N11" s="4"/>
      <c r="O11" s="10">
        <f>MIN(F11:N11)-MIN(F11:N11)</f>
        <v>0</v>
      </c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</sheetData>
  <sortState xmlns:xlrd2="http://schemas.microsoft.com/office/spreadsheetml/2017/richdata2" ref="B7:O11">
    <sortCondition descending="1" ref="E7:E11"/>
  </sortState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AML10"/>
  <sheetViews>
    <sheetView zoomScaleNormal="100" workbookViewId="0">
      <selection activeCell="H11" sqref="H11"/>
    </sheetView>
  </sheetViews>
  <sheetFormatPr defaultRowHeight="15" x14ac:dyDescent="0.25"/>
  <cols>
    <col min="1" max="1" width="0.5703125" style="2" customWidth="1"/>
    <col min="2" max="2" width="8.42578125" style="1" customWidth="1"/>
    <col min="3" max="3" width="24.42578125" style="2" bestFit="1" customWidth="1"/>
    <col min="4" max="4" width="11.7109375" style="2" customWidth="1"/>
    <col min="5" max="5" width="6.5703125" style="2" customWidth="1"/>
    <col min="6" max="6" width="10.7109375" style="2" bestFit="1" customWidth="1"/>
    <col min="7" max="8" width="11.42578125" style="2" bestFit="1" customWidth="1"/>
    <col min="9" max="9" width="12" style="2" bestFit="1" customWidth="1"/>
    <col min="10" max="11" width="11.42578125" style="2" bestFit="1" customWidth="1"/>
    <col min="12" max="12" width="12" style="1" bestFit="1" customWidth="1"/>
    <col min="13" max="13" width="10.5703125" style="2" customWidth="1"/>
    <col min="14" max="14" width="11.42578125" style="2" bestFit="1" customWidth="1"/>
    <col min="15" max="15" width="8" style="2" bestFit="1" customWidth="1"/>
    <col min="16" max="1026" width="9.140625" style="2" customWidth="1"/>
  </cols>
  <sheetData>
    <row r="2" spans="2:15" s="7" customFormat="1" ht="26.25" customHeight="1" x14ac:dyDescent="0.25"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5" ht="4.5" customHeight="1" x14ac:dyDescent="0.25"/>
    <row r="4" spans="2:15" ht="21" x14ac:dyDescent="0.25">
      <c r="C4" s="31" t="s">
        <v>64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5" ht="3" customHeight="1" x14ac:dyDescent="0.25"/>
    <row r="6" spans="2:15" ht="90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0" t="s">
        <v>68</v>
      </c>
    </row>
    <row r="7" spans="2:15" x14ac:dyDescent="0.25">
      <c r="B7" s="1" t="s">
        <v>4</v>
      </c>
      <c r="C7" s="9" t="s">
        <v>184</v>
      </c>
      <c r="D7" s="4" t="s">
        <v>9</v>
      </c>
      <c r="E7" s="4">
        <f>SUM(F7:N7)-O8+O8</f>
        <v>360</v>
      </c>
      <c r="F7" s="5">
        <f>2*100</f>
        <v>200</v>
      </c>
      <c r="G7" s="5">
        <v>160</v>
      </c>
      <c r="H7" s="5">
        <v>0</v>
      </c>
      <c r="I7" s="5"/>
      <c r="J7" s="5"/>
      <c r="K7" s="5"/>
      <c r="L7" s="5"/>
      <c r="M7" s="5"/>
      <c r="N7" s="5"/>
      <c r="O7" s="9">
        <f>MIN(F6:N6)-MIN(F6:N6)</f>
        <v>0</v>
      </c>
    </row>
    <row r="8" spans="2:15" x14ac:dyDescent="0.25">
      <c r="B8" s="1" t="s">
        <v>6</v>
      </c>
      <c r="C8" s="9" t="s">
        <v>186</v>
      </c>
      <c r="D8" s="4" t="s">
        <v>185</v>
      </c>
      <c r="E8" s="4">
        <f>SUM(F8:N8)-O9+O9</f>
        <v>320</v>
      </c>
      <c r="F8" s="5">
        <f>2*60</f>
        <v>120</v>
      </c>
      <c r="G8" s="5">
        <v>200</v>
      </c>
      <c r="H8" s="5">
        <v>0</v>
      </c>
      <c r="I8" s="5"/>
      <c r="J8" s="5"/>
      <c r="K8" s="5"/>
      <c r="L8" s="5"/>
      <c r="M8" s="5"/>
      <c r="N8" s="5"/>
      <c r="O8" s="9">
        <f>MIN(F7:N7)-MIN(F7:N7)</f>
        <v>0</v>
      </c>
    </row>
    <row r="9" spans="2:15" x14ac:dyDescent="0.25">
      <c r="B9" s="1" t="s">
        <v>7</v>
      </c>
      <c r="C9" s="21" t="s">
        <v>140</v>
      </c>
      <c r="D9" s="21" t="s">
        <v>34</v>
      </c>
      <c r="E9" s="4">
        <f>SUM(F9:N9)-O10+O10</f>
        <v>240</v>
      </c>
      <c r="F9" s="5">
        <f>2*60</f>
        <v>120</v>
      </c>
      <c r="G9" s="4">
        <v>120</v>
      </c>
      <c r="H9" s="4">
        <v>0</v>
      </c>
      <c r="I9" s="4"/>
      <c r="J9" s="4"/>
      <c r="K9" s="5"/>
      <c r="L9" s="5"/>
      <c r="M9" s="5"/>
      <c r="N9" s="5"/>
      <c r="O9" s="9">
        <f>MIN(F8:N8)-MIN(F8:N8)</f>
        <v>0</v>
      </c>
    </row>
    <row r="10" spans="2:15" x14ac:dyDescent="0.25">
      <c r="B10" s="1" t="s">
        <v>215</v>
      </c>
      <c r="C10" s="9" t="s">
        <v>37</v>
      </c>
      <c r="D10" s="4" t="s">
        <v>9</v>
      </c>
      <c r="E10" s="4">
        <f>SUM(F10:N10)-O11+O11</f>
        <v>160</v>
      </c>
      <c r="F10" s="5">
        <f>2*80</f>
        <v>160</v>
      </c>
      <c r="G10" s="5">
        <v>0</v>
      </c>
      <c r="H10" s="5">
        <v>0</v>
      </c>
      <c r="I10" s="5"/>
      <c r="J10" s="5"/>
      <c r="K10" s="5"/>
      <c r="L10" s="5"/>
      <c r="M10" s="5"/>
      <c r="N10" s="5"/>
      <c r="O10" s="9">
        <f>MIN(F9:N9)-MIN(F9:N9)</f>
        <v>0</v>
      </c>
    </row>
  </sheetData>
  <sortState xmlns:xlrd2="http://schemas.microsoft.com/office/spreadsheetml/2017/richdata2" ref="B7:O10">
    <sortCondition descending="1" ref="E7:E10"/>
  </sortState>
  <mergeCells count="2">
    <mergeCell ref="C2:N2"/>
    <mergeCell ref="C4:N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AML14"/>
  <sheetViews>
    <sheetView workbookViewId="0">
      <selection activeCell="F6" sqref="F6:N6"/>
    </sheetView>
  </sheetViews>
  <sheetFormatPr defaultRowHeight="15" x14ac:dyDescent="0.25"/>
  <cols>
    <col min="1" max="1" width="0.5703125" style="2" customWidth="1"/>
    <col min="2" max="2" width="8.42578125" style="1" customWidth="1"/>
    <col min="3" max="3" width="24.42578125" style="2" bestFit="1" customWidth="1"/>
    <col min="4" max="4" width="10.7109375" style="2" customWidth="1"/>
    <col min="5" max="5" width="6.5703125" style="2" customWidth="1"/>
    <col min="6" max="6" width="10.7109375" style="2" bestFit="1" customWidth="1"/>
    <col min="7" max="8" width="11.42578125" style="2" bestFit="1" customWidth="1"/>
    <col min="9" max="9" width="12" style="2" bestFit="1" customWidth="1"/>
    <col min="10" max="11" width="11.42578125" style="2" bestFit="1" customWidth="1"/>
    <col min="12" max="12" width="12" style="1" bestFit="1" customWidth="1"/>
    <col min="13" max="13" width="10.5703125" style="2" customWidth="1"/>
    <col min="14" max="14" width="11.42578125" style="2" bestFit="1" customWidth="1"/>
    <col min="15" max="15" width="8" style="2" bestFit="1" customWidth="1"/>
    <col min="16" max="1026" width="9.140625" style="2" customWidth="1"/>
  </cols>
  <sheetData>
    <row r="2" spans="2:15" s="7" customFormat="1" ht="26.25" customHeight="1" x14ac:dyDescent="0.25"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5" ht="3.75" customHeight="1" x14ac:dyDescent="0.25"/>
    <row r="4" spans="2:15" ht="21" x14ac:dyDescent="0.25">
      <c r="C4" s="31" t="s">
        <v>187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5" ht="3" customHeight="1" x14ac:dyDescent="0.25"/>
    <row r="6" spans="2:15" ht="90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0" t="s">
        <v>68</v>
      </c>
    </row>
    <row r="7" spans="2:15" x14ac:dyDescent="0.25">
      <c r="C7" s="9"/>
      <c r="D7" s="4"/>
      <c r="E7" s="4">
        <f>SUM(F7:N7)-O7+O7</f>
        <v>0</v>
      </c>
      <c r="F7" s="5"/>
      <c r="G7" s="5"/>
      <c r="H7" s="5"/>
      <c r="I7" s="5"/>
      <c r="J7" s="5"/>
      <c r="K7" s="5"/>
      <c r="L7" s="5"/>
      <c r="M7" s="5"/>
      <c r="N7" s="5"/>
      <c r="O7" s="9">
        <f>MIN(F6:N6)-MIN(F6:N6)</f>
        <v>0</v>
      </c>
    </row>
    <row r="8" spans="2:15" x14ac:dyDescent="0.25">
      <c r="C8" s="9"/>
      <c r="D8" s="4"/>
      <c r="E8" s="4">
        <f t="shared" ref="E8:E10" si="0">SUM(F8:N8)-O8+O8</f>
        <v>0</v>
      </c>
      <c r="F8" s="5"/>
      <c r="G8" s="5"/>
      <c r="H8" s="5"/>
      <c r="I8" s="5"/>
      <c r="J8" s="5"/>
      <c r="K8" s="5"/>
      <c r="L8" s="5"/>
      <c r="M8" s="5"/>
      <c r="N8" s="5"/>
      <c r="O8" s="9">
        <f>MIN(F7:N7)-MIN(F7:N7)</f>
        <v>0</v>
      </c>
    </row>
    <row r="9" spans="2:15" x14ac:dyDescent="0.25">
      <c r="C9" s="21"/>
      <c r="D9" s="21"/>
      <c r="E9" s="4">
        <f t="shared" si="0"/>
        <v>0</v>
      </c>
      <c r="F9" s="5"/>
      <c r="G9" s="4"/>
      <c r="H9" s="4"/>
      <c r="I9" s="4"/>
      <c r="J9" s="4"/>
      <c r="K9" s="5"/>
      <c r="L9" s="5"/>
      <c r="M9" s="5"/>
      <c r="N9" s="5"/>
      <c r="O9" s="9">
        <f>MIN(F8:N8)-MIN(F8:N8)</f>
        <v>0</v>
      </c>
    </row>
    <row r="10" spans="2:15" x14ac:dyDescent="0.25">
      <c r="C10" s="9"/>
      <c r="D10" s="4"/>
      <c r="E10" s="4">
        <f t="shared" si="0"/>
        <v>0</v>
      </c>
      <c r="F10" s="5"/>
      <c r="G10" s="5"/>
      <c r="H10" s="5"/>
      <c r="I10" s="5"/>
      <c r="J10" s="5"/>
      <c r="K10" s="5"/>
      <c r="L10" s="5"/>
      <c r="M10" s="5"/>
      <c r="N10" s="5"/>
      <c r="O10" s="9">
        <f t="shared" ref="O10:O14" si="1">MIN(F9:N9)-MIN(F9:N9)</f>
        <v>0</v>
      </c>
    </row>
    <row r="11" spans="2:15" x14ac:dyDescent="0.25">
      <c r="C11" s="9"/>
      <c r="D11" s="4"/>
      <c r="E11" s="4">
        <f t="shared" ref="E11:E14" si="2">SUM(F11:N11)-O11+O11</f>
        <v>0</v>
      </c>
      <c r="F11" s="5"/>
      <c r="G11" s="5"/>
      <c r="H11" s="5"/>
      <c r="I11" s="5"/>
      <c r="J11" s="5"/>
      <c r="K11" s="5"/>
      <c r="L11" s="5"/>
      <c r="M11" s="5"/>
      <c r="N11" s="5"/>
      <c r="O11" s="9">
        <f t="shared" si="1"/>
        <v>0</v>
      </c>
    </row>
    <row r="12" spans="2:15" x14ac:dyDescent="0.25">
      <c r="C12" s="21"/>
      <c r="D12" s="21"/>
      <c r="E12" s="4">
        <f t="shared" si="2"/>
        <v>0</v>
      </c>
      <c r="F12" s="5"/>
      <c r="G12" s="4"/>
      <c r="H12" s="4"/>
      <c r="I12" s="4"/>
      <c r="J12" s="4"/>
      <c r="K12" s="5"/>
      <c r="L12" s="5"/>
      <c r="M12" s="5"/>
      <c r="N12" s="5"/>
      <c r="O12" s="9">
        <f t="shared" si="1"/>
        <v>0</v>
      </c>
    </row>
    <row r="13" spans="2:15" x14ac:dyDescent="0.25">
      <c r="C13" s="9"/>
      <c r="D13" s="4"/>
      <c r="E13" s="4">
        <f t="shared" si="2"/>
        <v>0</v>
      </c>
      <c r="F13" s="5"/>
      <c r="G13" s="5"/>
      <c r="H13" s="5"/>
      <c r="I13" s="5"/>
      <c r="J13" s="5"/>
      <c r="K13" s="5"/>
      <c r="L13" s="5"/>
      <c r="M13" s="5"/>
      <c r="N13" s="5"/>
      <c r="O13" s="9">
        <f t="shared" si="1"/>
        <v>0</v>
      </c>
    </row>
    <row r="14" spans="2:15" x14ac:dyDescent="0.25">
      <c r="C14" s="9"/>
      <c r="D14" s="4"/>
      <c r="E14" s="4">
        <f t="shared" si="2"/>
        <v>0</v>
      </c>
      <c r="F14" s="5"/>
      <c r="G14" s="5"/>
      <c r="H14" s="5"/>
      <c r="I14" s="5"/>
      <c r="J14" s="5"/>
      <c r="K14" s="5"/>
      <c r="L14" s="5"/>
      <c r="M14" s="5"/>
      <c r="N14" s="5"/>
      <c r="O14" s="9">
        <f t="shared" si="1"/>
        <v>0</v>
      </c>
    </row>
  </sheetData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L24"/>
  <sheetViews>
    <sheetView zoomScaleNormal="100" workbookViewId="0">
      <selection activeCell="E7" sqref="E7:E12"/>
    </sheetView>
  </sheetViews>
  <sheetFormatPr defaultRowHeight="15" x14ac:dyDescent="0.25"/>
  <cols>
    <col min="1" max="1" width="1.140625" style="2" customWidth="1"/>
    <col min="2" max="2" width="8.42578125" style="1" customWidth="1"/>
    <col min="3" max="3" width="21.5703125" style="2" customWidth="1"/>
    <col min="4" max="4" width="9.5703125" style="2" customWidth="1"/>
    <col min="5" max="5" width="6" style="2" customWidth="1"/>
    <col min="6" max="6" width="10.7109375" style="2" customWidth="1"/>
    <col min="7" max="9" width="11.28515625" style="2" customWidth="1"/>
    <col min="10" max="10" width="10.7109375" style="2" customWidth="1"/>
    <col min="11" max="11" width="11.7109375" style="2" customWidth="1"/>
    <col min="12" max="12" width="11.85546875" style="2" customWidth="1"/>
    <col min="13" max="13" width="10.85546875" style="2" customWidth="1"/>
    <col min="14" max="14" width="10.5703125" style="2" customWidth="1"/>
    <col min="15" max="15" width="9.140625" style="1" customWidth="1"/>
    <col min="16" max="1026" width="9.140625" style="2" customWidth="1"/>
  </cols>
  <sheetData>
    <row r="2" spans="2:15" s="7" customFormat="1" ht="26.25" customHeight="1" x14ac:dyDescent="0.25"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8"/>
    </row>
    <row r="3" spans="2:15" ht="6" customHeight="1" x14ac:dyDescent="0.25"/>
    <row r="4" spans="2:15" ht="21" x14ac:dyDescent="0.25">
      <c r="C4" s="31" t="s">
        <v>209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5" ht="5.25" customHeight="1" x14ac:dyDescent="0.25"/>
    <row r="6" spans="2:15" s="2" customFormat="1" ht="63.7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0" t="s">
        <v>68</v>
      </c>
    </row>
    <row r="7" spans="2:15" s="2" customFormat="1" x14ac:dyDescent="0.25">
      <c r="B7" s="1" t="s">
        <v>4</v>
      </c>
      <c r="C7" s="4" t="s">
        <v>141</v>
      </c>
      <c r="D7" s="4" t="s">
        <v>9</v>
      </c>
      <c r="E7" s="4">
        <f t="shared" ref="E7:E12" si="0">SUM(F7:N7)-O7</f>
        <v>360</v>
      </c>
      <c r="F7" s="5">
        <f>2*80</f>
        <v>160</v>
      </c>
      <c r="G7" s="5">
        <v>0</v>
      </c>
      <c r="H7" s="5">
        <v>200</v>
      </c>
      <c r="I7" s="5"/>
      <c r="J7" s="5"/>
      <c r="K7" s="5"/>
      <c r="L7" s="5"/>
      <c r="M7" s="4"/>
      <c r="N7" s="5"/>
      <c r="O7" s="10">
        <f>MIN(F7:N7)-MIN(F7:N7)</f>
        <v>0</v>
      </c>
    </row>
    <row r="8" spans="2:15" s="2" customFormat="1" x14ac:dyDescent="0.25">
      <c r="B8" s="1" t="s">
        <v>6</v>
      </c>
      <c r="C8" s="23" t="s">
        <v>10</v>
      </c>
      <c r="D8" s="21" t="s">
        <v>9</v>
      </c>
      <c r="E8" s="4">
        <f t="shared" si="0"/>
        <v>200</v>
      </c>
      <c r="F8" s="5">
        <f>2*100</f>
        <v>200</v>
      </c>
      <c r="G8" s="5">
        <v>0</v>
      </c>
      <c r="H8" s="5">
        <v>0</v>
      </c>
      <c r="I8" s="5"/>
      <c r="J8" s="5"/>
      <c r="K8" s="5"/>
      <c r="L8" s="5"/>
      <c r="M8" s="5"/>
      <c r="N8" s="5"/>
      <c r="O8" s="10">
        <f>MIN(F8:N8)-MIN(F8:N8)</f>
        <v>0</v>
      </c>
    </row>
    <row r="9" spans="2:15" s="2" customFormat="1" x14ac:dyDescent="0.25">
      <c r="B9" s="1" t="s">
        <v>7</v>
      </c>
      <c r="C9" s="4" t="s">
        <v>172</v>
      </c>
      <c r="D9" s="4" t="s">
        <v>5</v>
      </c>
      <c r="E9" s="4">
        <f t="shared" si="0"/>
        <v>160</v>
      </c>
      <c r="F9" s="4">
        <v>0</v>
      </c>
      <c r="G9" s="4">
        <v>0</v>
      </c>
      <c r="H9" s="4">
        <v>160</v>
      </c>
      <c r="I9" s="5"/>
      <c r="J9" s="5"/>
      <c r="K9" s="5"/>
      <c r="L9" s="5"/>
      <c r="M9" s="5"/>
      <c r="N9" s="5"/>
      <c r="O9" s="10">
        <f>MIN(F9:N9)-MIN(F9:N9)</f>
        <v>0</v>
      </c>
    </row>
    <row r="10" spans="2:15" hidden="1" x14ac:dyDescent="0.25">
      <c r="B10" s="1" t="s">
        <v>16</v>
      </c>
      <c r="C10" s="4" t="s">
        <v>12</v>
      </c>
      <c r="D10" s="4" t="s">
        <v>9</v>
      </c>
      <c r="E10" s="4">
        <f t="shared" si="0"/>
        <v>0</v>
      </c>
      <c r="F10" s="4">
        <v>0</v>
      </c>
      <c r="G10" s="5">
        <v>0</v>
      </c>
      <c r="H10" s="5"/>
      <c r="I10" s="5"/>
      <c r="J10" s="5"/>
      <c r="K10" s="4">
        <v>0</v>
      </c>
      <c r="L10" s="4"/>
      <c r="M10" s="4"/>
      <c r="N10" s="4"/>
      <c r="O10" s="10"/>
    </row>
    <row r="11" spans="2:15" hidden="1" x14ac:dyDescent="0.25">
      <c r="B11" s="1" t="s">
        <v>29</v>
      </c>
      <c r="C11" s="6" t="s">
        <v>8</v>
      </c>
      <c r="D11" s="4" t="s">
        <v>9</v>
      </c>
      <c r="E11" s="4">
        <f t="shared" si="0"/>
        <v>0</v>
      </c>
      <c r="F11" s="5">
        <v>0</v>
      </c>
      <c r="G11" s="5">
        <v>0</v>
      </c>
      <c r="H11" s="5"/>
      <c r="I11" s="5"/>
      <c r="J11" s="5"/>
      <c r="K11" s="4">
        <v>0</v>
      </c>
      <c r="L11" s="4"/>
      <c r="M11" s="4"/>
      <c r="N11" s="4"/>
      <c r="O11" s="10"/>
    </row>
    <row r="12" spans="2:15" x14ac:dyDescent="0.25">
      <c r="B12" s="1" t="s">
        <v>215</v>
      </c>
      <c r="C12" s="4" t="s">
        <v>11</v>
      </c>
      <c r="D12" s="4" t="s">
        <v>9</v>
      </c>
      <c r="E12" s="4">
        <f t="shared" si="0"/>
        <v>120</v>
      </c>
      <c r="F12" s="5">
        <f>2*60</f>
        <v>120</v>
      </c>
      <c r="G12" s="5">
        <v>0</v>
      </c>
      <c r="H12" s="5">
        <v>0</v>
      </c>
      <c r="I12" s="5"/>
      <c r="J12" s="5"/>
      <c r="K12" s="5"/>
      <c r="L12" s="5"/>
      <c r="M12" s="5"/>
      <c r="N12" s="5"/>
      <c r="O12" s="10">
        <f>MIN(F12:N12)-MIN(F12:N12)</f>
        <v>0</v>
      </c>
    </row>
    <row r="13" spans="2:15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5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5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5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3:14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3:14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3:14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3:14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3:14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3:14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3:14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3:14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sortState xmlns:xlrd2="http://schemas.microsoft.com/office/spreadsheetml/2017/richdata2" ref="B7:O12">
    <sortCondition descending="1" ref="E7:E12"/>
  </sortState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14"/>
  <sheetViews>
    <sheetView zoomScaleNormal="100" workbookViewId="0">
      <selection activeCell="F6" sqref="F6:N6"/>
    </sheetView>
  </sheetViews>
  <sheetFormatPr defaultRowHeight="15" x14ac:dyDescent="0.25"/>
  <cols>
    <col min="1" max="1" width="1.5703125" customWidth="1"/>
    <col min="2" max="2" width="8.140625" customWidth="1"/>
    <col min="3" max="3" width="23.28515625" customWidth="1"/>
    <col min="4" max="4" width="9.42578125" customWidth="1"/>
    <col min="5" max="5" width="5.7109375" customWidth="1"/>
    <col min="6" max="6" width="10.7109375" customWidth="1"/>
    <col min="7" max="7" width="11.42578125" customWidth="1"/>
    <col min="8" max="8" width="11" customWidth="1"/>
    <col min="9" max="9" width="12.140625" customWidth="1"/>
    <col min="10" max="11" width="10.85546875" customWidth="1"/>
    <col min="12" max="12" width="13.7109375" customWidth="1"/>
    <col min="13" max="14" width="10.5703125" customWidth="1"/>
    <col min="15" max="15" width="9" style="19"/>
  </cols>
  <sheetData>
    <row r="1" spans="2:15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5" ht="24.4" customHeight="1" x14ac:dyDescent="0.25"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5" ht="4.5" customHeight="1" x14ac:dyDescent="0.2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5" ht="21" x14ac:dyDescent="0.25">
      <c r="B4" s="1"/>
      <c r="C4" s="31" t="s">
        <v>208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5" ht="4.5" customHeight="1" x14ac:dyDescent="0.2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5" ht="60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8" t="s">
        <v>68</v>
      </c>
    </row>
    <row r="7" spans="2:15" x14ac:dyDescent="0.25">
      <c r="B7" s="1"/>
      <c r="C7" s="4"/>
      <c r="D7" s="4"/>
      <c r="E7" s="4">
        <f>SUM(F7:N7)-O7</f>
        <v>0</v>
      </c>
      <c r="F7" s="5"/>
      <c r="G7" s="5"/>
      <c r="H7" s="5"/>
      <c r="I7" s="4"/>
      <c r="J7" s="5"/>
      <c r="K7" s="5"/>
      <c r="L7" s="5"/>
      <c r="M7" s="5"/>
      <c r="N7" s="5"/>
      <c r="O7" s="10">
        <f>MIN(F7:N7)-MIN(F7:N7)</f>
        <v>0</v>
      </c>
    </row>
    <row r="8" spans="2:15" ht="15.75" customHeight="1" x14ac:dyDescent="0.25">
      <c r="B8" s="1"/>
      <c r="C8" s="4"/>
      <c r="D8" s="4"/>
      <c r="E8" s="4">
        <f t="shared" ref="E8" si="0">SUM(F8:N8)-O8</f>
        <v>0</v>
      </c>
      <c r="F8" s="5"/>
      <c r="G8" s="5"/>
      <c r="H8" s="5"/>
      <c r="I8" s="4"/>
      <c r="J8" s="4"/>
      <c r="K8" s="5"/>
      <c r="L8" s="5"/>
      <c r="M8" s="5"/>
      <c r="N8" s="4"/>
      <c r="O8" s="10">
        <f t="shared" ref="O8:O10" si="1">MIN(F8:N8)-MIN(F8:N8)</f>
        <v>0</v>
      </c>
    </row>
    <row r="9" spans="2:15" ht="15.75" customHeight="1" x14ac:dyDescent="0.25">
      <c r="B9" s="1"/>
      <c r="C9" s="4"/>
      <c r="D9" s="9"/>
      <c r="E9" s="4">
        <f>SUM(F9:N9)-O9</f>
        <v>0</v>
      </c>
      <c r="F9" s="5"/>
      <c r="G9" s="5"/>
      <c r="H9" s="5"/>
      <c r="I9" s="4"/>
      <c r="J9" s="4"/>
      <c r="K9" s="5"/>
      <c r="L9" s="5"/>
      <c r="M9" s="5"/>
      <c r="N9" s="4"/>
      <c r="O9" s="10">
        <f t="shared" si="1"/>
        <v>0</v>
      </c>
    </row>
    <row r="10" spans="2:15" x14ac:dyDescent="0.25">
      <c r="C10" s="4"/>
      <c r="D10" s="4"/>
      <c r="E10" s="4">
        <f t="shared" ref="E10" si="2">SUM(F10:N10)-O10</f>
        <v>0</v>
      </c>
      <c r="F10" s="5"/>
      <c r="G10" s="5"/>
      <c r="H10" s="5"/>
      <c r="I10" s="4"/>
      <c r="J10" s="5"/>
      <c r="K10" s="5"/>
      <c r="L10" s="5"/>
      <c r="M10" s="5"/>
      <c r="N10" s="5"/>
      <c r="O10" s="10">
        <f t="shared" si="1"/>
        <v>0</v>
      </c>
    </row>
    <row r="11" spans="2:15" x14ac:dyDescent="0.25">
      <c r="C11" s="4"/>
      <c r="D11" s="4"/>
      <c r="E11" s="4">
        <f t="shared" ref="E11:E14" si="3">SUM(F11:N11)-O11</f>
        <v>0</v>
      </c>
      <c r="F11" s="5"/>
      <c r="G11" s="5"/>
      <c r="H11" s="5"/>
      <c r="I11" s="4"/>
      <c r="J11" s="4"/>
      <c r="K11" s="5"/>
      <c r="L11" s="5"/>
      <c r="M11" s="5"/>
      <c r="N11" s="4"/>
      <c r="O11" s="10">
        <f t="shared" ref="O11:O14" si="4">MIN(F11:N11)-MIN(F11:N11)</f>
        <v>0</v>
      </c>
    </row>
    <row r="12" spans="2:15" x14ac:dyDescent="0.25">
      <c r="C12" s="4"/>
      <c r="D12" s="9"/>
      <c r="E12" s="4">
        <f t="shared" si="3"/>
        <v>0</v>
      </c>
      <c r="F12" s="5"/>
      <c r="G12" s="5"/>
      <c r="H12" s="5"/>
      <c r="I12" s="4"/>
      <c r="J12" s="4"/>
      <c r="K12" s="5"/>
      <c r="L12" s="5"/>
      <c r="M12" s="5"/>
      <c r="N12" s="4"/>
      <c r="O12" s="10">
        <f t="shared" si="4"/>
        <v>0</v>
      </c>
    </row>
    <row r="13" spans="2:15" x14ac:dyDescent="0.25">
      <c r="C13" s="4"/>
      <c r="D13" s="4"/>
      <c r="E13" s="4">
        <f t="shared" si="3"/>
        <v>0</v>
      </c>
      <c r="F13" s="5"/>
      <c r="G13" s="5"/>
      <c r="H13" s="5"/>
      <c r="I13" s="4"/>
      <c r="J13" s="5"/>
      <c r="K13" s="5"/>
      <c r="L13" s="5"/>
      <c r="M13" s="5"/>
      <c r="N13" s="5"/>
      <c r="O13" s="10">
        <f t="shared" si="4"/>
        <v>0</v>
      </c>
    </row>
    <row r="14" spans="2:15" x14ac:dyDescent="0.25">
      <c r="C14" s="4"/>
      <c r="D14" s="4"/>
      <c r="E14" s="4">
        <f t="shared" si="3"/>
        <v>0</v>
      </c>
      <c r="F14" s="5"/>
      <c r="G14" s="5"/>
      <c r="H14" s="5"/>
      <c r="I14" s="4"/>
      <c r="J14" s="4"/>
      <c r="K14" s="5"/>
      <c r="L14" s="5"/>
      <c r="M14" s="5"/>
      <c r="N14" s="4"/>
      <c r="O14" s="10">
        <f t="shared" si="4"/>
        <v>0</v>
      </c>
    </row>
  </sheetData>
  <mergeCells count="2">
    <mergeCell ref="C2:N2"/>
    <mergeCell ref="C4:N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Roman,Normal"&amp;12&amp;A</oddHeader>
    <oddFooter>&amp;C&amp;"Times New Roman,Normal"&amp;12Página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L26"/>
  <sheetViews>
    <sheetView zoomScaleNormal="100" workbookViewId="0">
      <selection activeCell="B15" sqref="B15"/>
    </sheetView>
  </sheetViews>
  <sheetFormatPr defaultRowHeight="15" x14ac:dyDescent="0.25"/>
  <cols>
    <col min="1" max="1" width="0.7109375" style="2" customWidth="1"/>
    <col min="2" max="2" width="8.5703125" style="1" customWidth="1"/>
    <col min="3" max="3" width="23.42578125" style="2" customWidth="1"/>
    <col min="4" max="4" width="14.7109375" style="2" bestFit="1" customWidth="1"/>
    <col min="5" max="5" width="5.5703125" style="2" customWidth="1"/>
    <col min="6" max="6" width="11" style="2" customWidth="1"/>
    <col min="7" max="8" width="10.7109375" style="2" customWidth="1"/>
    <col min="9" max="9" width="11.85546875" style="2" customWidth="1"/>
    <col min="10" max="10" width="10.7109375" style="2" customWidth="1"/>
    <col min="11" max="11" width="10.5703125" style="2" customWidth="1"/>
    <col min="12" max="12" width="11.7109375" style="2" customWidth="1"/>
    <col min="13" max="13" width="10.85546875" style="2" customWidth="1"/>
    <col min="14" max="14" width="10.42578125" style="2" customWidth="1"/>
    <col min="15" max="15" width="9.140625" style="1" customWidth="1"/>
    <col min="16" max="1026" width="9.140625" style="2" customWidth="1"/>
  </cols>
  <sheetData>
    <row r="1" spans="1:1026" ht="11.25" customHeight="1" x14ac:dyDescent="0.25"/>
    <row r="2" spans="1:1026" s="7" customFormat="1" ht="26.25" customHeight="1" x14ac:dyDescent="0.25"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8"/>
    </row>
    <row r="3" spans="1:1026" ht="4.5" customHeight="1" x14ac:dyDescent="0.25"/>
    <row r="4" spans="1:1026" ht="21" x14ac:dyDescent="0.25">
      <c r="C4" s="31" t="s">
        <v>67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026" ht="5.25" customHeight="1" x14ac:dyDescent="0.25"/>
    <row r="6" spans="1:1026" s="2" customFormat="1" ht="63.7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0" t="s">
        <v>68</v>
      </c>
    </row>
    <row r="7" spans="1:1026" s="16" customFormat="1" x14ac:dyDescent="0.25">
      <c r="A7" s="14"/>
      <c r="B7" s="15" t="s">
        <v>4</v>
      </c>
      <c r="C7" s="4" t="s">
        <v>141</v>
      </c>
      <c r="D7" s="4" t="s">
        <v>9</v>
      </c>
      <c r="E7" s="9">
        <f t="shared" ref="E7:E15" si="0">SUM(F7:N7)-O7</f>
        <v>360</v>
      </c>
      <c r="F7" s="5">
        <f>2*80</f>
        <v>160</v>
      </c>
      <c r="G7" s="5">
        <v>0</v>
      </c>
      <c r="H7" s="4">
        <v>200</v>
      </c>
      <c r="I7" s="4"/>
      <c r="J7" s="5"/>
      <c r="K7" s="5"/>
      <c r="L7" s="5"/>
      <c r="M7" s="4"/>
      <c r="N7" s="5"/>
      <c r="O7" s="9">
        <f t="shared" ref="O7:O15" si="1">MIN(F7:N7)-MIN(F7:N7)</f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</row>
    <row r="8" spans="1:1026" s="16" customFormat="1" x14ac:dyDescent="0.25">
      <c r="A8" s="14"/>
      <c r="B8" s="15" t="s">
        <v>6</v>
      </c>
      <c r="C8" s="23" t="s">
        <v>10</v>
      </c>
      <c r="D8" s="22" t="s">
        <v>9</v>
      </c>
      <c r="E8" s="9">
        <f t="shared" si="0"/>
        <v>200</v>
      </c>
      <c r="F8" s="5">
        <f>2*100</f>
        <v>200</v>
      </c>
      <c r="G8" s="12">
        <v>0</v>
      </c>
      <c r="H8" s="12">
        <v>0</v>
      </c>
      <c r="I8" s="12"/>
      <c r="J8" s="12"/>
      <c r="K8" s="12"/>
      <c r="L8" s="12"/>
      <c r="M8" s="9"/>
      <c r="N8" s="12"/>
      <c r="O8" s="9">
        <f t="shared" si="1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</row>
    <row r="9" spans="1:1026" s="16" customFormat="1" x14ac:dyDescent="0.25">
      <c r="A9" s="14"/>
      <c r="B9" s="1" t="s">
        <v>7</v>
      </c>
      <c r="C9" s="21" t="s">
        <v>86</v>
      </c>
      <c r="D9" s="21" t="s">
        <v>5</v>
      </c>
      <c r="E9" s="4">
        <f t="shared" si="0"/>
        <v>160</v>
      </c>
      <c r="F9" s="5">
        <v>0</v>
      </c>
      <c r="G9" s="4">
        <v>0</v>
      </c>
      <c r="H9" s="5">
        <v>160</v>
      </c>
      <c r="I9" s="5"/>
      <c r="J9" s="5"/>
      <c r="K9" s="5"/>
      <c r="L9" s="5"/>
      <c r="M9" s="5"/>
      <c r="N9" s="5"/>
      <c r="O9" s="9">
        <f t="shared" si="1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</row>
    <row r="10" spans="1:1026" s="16" customFormat="1" x14ac:dyDescent="0.25">
      <c r="A10" s="14"/>
      <c r="B10" s="15" t="s">
        <v>215</v>
      </c>
      <c r="C10" s="4" t="s">
        <v>14</v>
      </c>
      <c r="D10" s="4" t="s">
        <v>9</v>
      </c>
      <c r="E10" s="9">
        <f t="shared" si="0"/>
        <v>120</v>
      </c>
      <c r="F10" s="5">
        <f>2*60</f>
        <v>120</v>
      </c>
      <c r="G10" s="5">
        <v>0</v>
      </c>
      <c r="H10" s="5">
        <v>0</v>
      </c>
      <c r="I10" s="5"/>
      <c r="J10" s="5"/>
      <c r="K10" s="5"/>
      <c r="L10" s="4"/>
      <c r="M10" s="4"/>
      <c r="N10" s="4"/>
      <c r="O10" s="9">
        <f t="shared" si="1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  <c r="AMK10" s="14"/>
      <c r="AML10" s="14"/>
    </row>
    <row r="11" spans="1:1026" x14ac:dyDescent="0.25">
      <c r="B11" s="15" t="s">
        <v>215</v>
      </c>
      <c r="C11" s="4" t="s">
        <v>90</v>
      </c>
      <c r="D11" s="4" t="s">
        <v>66</v>
      </c>
      <c r="E11" s="9">
        <f t="shared" si="0"/>
        <v>120</v>
      </c>
      <c r="F11" s="5">
        <f>2*60</f>
        <v>120</v>
      </c>
      <c r="G11" s="5">
        <v>0</v>
      </c>
      <c r="H11" s="5">
        <v>0</v>
      </c>
      <c r="I11" s="5"/>
      <c r="J11" s="5"/>
      <c r="K11" s="5"/>
      <c r="L11" s="4"/>
      <c r="M11" s="4"/>
      <c r="N11" s="4"/>
      <c r="O11" s="9">
        <f t="shared" si="1"/>
        <v>0</v>
      </c>
    </row>
    <row r="12" spans="1:1026" x14ac:dyDescent="0.25">
      <c r="B12" s="15" t="s">
        <v>215</v>
      </c>
      <c r="C12" s="21" t="s">
        <v>168</v>
      </c>
      <c r="D12" s="21" t="s">
        <v>167</v>
      </c>
      <c r="E12" s="4">
        <f t="shared" si="0"/>
        <v>120</v>
      </c>
      <c r="F12" s="5">
        <v>0</v>
      </c>
      <c r="G12" s="4">
        <v>0</v>
      </c>
      <c r="H12" s="5">
        <v>120</v>
      </c>
      <c r="I12" s="5"/>
      <c r="J12" s="5"/>
      <c r="K12" s="5"/>
      <c r="L12" s="5"/>
      <c r="M12" s="5"/>
      <c r="N12" s="5"/>
      <c r="O12" s="9">
        <f t="shared" si="1"/>
        <v>0</v>
      </c>
    </row>
    <row r="13" spans="1:1026" x14ac:dyDescent="0.25">
      <c r="B13" s="15" t="s">
        <v>215</v>
      </c>
      <c r="C13" s="4" t="s">
        <v>169</v>
      </c>
      <c r="D13" s="21" t="s">
        <v>167</v>
      </c>
      <c r="E13" s="4">
        <f t="shared" si="0"/>
        <v>120</v>
      </c>
      <c r="F13" s="5">
        <v>0</v>
      </c>
      <c r="G13" s="4">
        <v>0</v>
      </c>
      <c r="H13" s="5">
        <v>120</v>
      </c>
      <c r="I13" s="5"/>
      <c r="J13" s="5"/>
      <c r="K13" s="5"/>
      <c r="L13" s="5"/>
      <c r="M13" s="5"/>
      <c r="N13" s="5"/>
      <c r="O13" s="9">
        <f t="shared" si="1"/>
        <v>0</v>
      </c>
    </row>
    <row r="14" spans="1:1026" x14ac:dyDescent="0.25">
      <c r="B14" s="15" t="s">
        <v>101</v>
      </c>
      <c r="C14" s="4" t="s">
        <v>11</v>
      </c>
      <c r="D14" s="4" t="s">
        <v>9</v>
      </c>
      <c r="E14" s="9">
        <f t="shared" si="0"/>
        <v>60</v>
      </c>
      <c r="F14" s="5">
        <f>2*30</f>
        <v>60</v>
      </c>
      <c r="G14" s="5">
        <v>0</v>
      </c>
      <c r="H14" s="4">
        <v>0</v>
      </c>
      <c r="I14" s="4"/>
      <c r="J14" s="4"/>
      <c r="K14" s="4"/>
      <c r="L14" s="5"/>
      <c r="M14" s="4"/>
      <c r="N14" s="4"/>
      <c r="O14" s="9">
        <f t="shared" si="1"/>
        <v>0</v>
      </c>
    </row>
    <row r="15" spans="1:1026" x14ac:dyDescent="0.25">
      <c r="B15" s="15" t="s">
        <v>101</v>
      </c>
      <c r="C15" s="4" t="s">
        <v>170</v>
      </c>
      <c r="D15" s="4" t="s">
        <v>15</v>
      </c>
      <c r="E15" s="9">
        <f t="shared" si="0"/>
        <v>60</v>
      </c>
      <c r="F15" s="5">
        <f>2*30</f>
        <v>60</v>
      </c>
      <c r="G15" s="5">
        <v>0</v>
      </c>
      <c r="H15" s="5">
        <v>0</v>
      </c>
      <c r="I15" s="5"/>
      <c r="J15" s="4"/>
      <c r="K15" s="5"/>
      <c r="L15" s="4"/>
      <c r="M15" s="4"/>
      <c r="N15" s="4"/>
      <c r="O15" s="9">
        <f t="shared" si="1"/>
        <v>0</v>
      </c>
    </row>
    <row r="16" spans="1:1026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3:14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3:14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3:14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3:14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3:14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3:14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3:14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3:14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3:14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3:14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sortState xmlns:xlrd2="http://schemas.microsoft.com/office/spreadsheetml/2017/richdata2" ref="B7:O15">
    <sortCondition descending="1" ref="E7:E15"/>
  </sortState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148B5-AC1C-4A56-908E-E0343075FFC9}">
  <dimension ref="A1:AML26"/>
  <sheetViews>
    <sheetView zoomScaleNormal="100" workbookViewId="0">
      <selection activeCell="H13" sqref="H13"/>
    </sheetView>
  </sheetViews>
  <sheetFormatPr defaultRowHeight="15" x14ac:dyDescent="0.25"/>
  <cols>
    <col min="1" max="1" width="0.7109375" style="2" customWidth="1"/>
    <col min="2" max="2" width="8.5703125" style="1" customWidth="1"/>
    <col min="3" max="3" width="27.85546875" style="2" bestFit="1" customWidth="1"/>
    <col min="4" max="4" width="14.7109375" style="2" bestFit="1" customWidth="1"/>
    <col min="5" max="5" width="5.5703125" style="2" customWidth="1"/>
    <col min="6" max="6" width="11" style="2" customWidth="1"/>
    <col min="7" max="8" width="10.7109375" style="2" customWidth="1"/>
    <col min="9" max="10" width="11.85546875" style="2" customWidth="1"/>
    <col min="11" max="11" width="10.7109375" style="2" customWidth="1"/>
    <col min="12" max="12" width="10.5703125" style="2" customWidth="1"/>
    <col min="13" max="13" width="11.7109375" style="2" customWidth="1"/>
    <col min="14" max="14" width="10.85546875" style="2" customWidth="1"/>
    <col min="15" max="15" width="9.140625" style="1" customWidth="1"/>
    <col min="16" max="1026" width="9.140625" style="2" customWidth="1"/>
  </cols>
  <sheetData>
    <row r="1" spans="1:1026" ht="11.25" customHeight="1" x14ac:dyDescent="0.25"/>
    <row r="2" spans="1:1026" s="7" customFormat="1" ht="26.25" customHeight="1" x14ac:dyDescent="0.25"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8"/>
    </row>
    <row r="3" spans="1:1026" ht="4.5" customHeight="1" x14ac:dyDescent="0.25"/>
    <row r="4" spans="1:1026" ht="21" x14ac:dyDescent="0.25">
      <c r="C4" s="31" t="s">
        <v>67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026" ht="5.25" customHeight="1" x14ac:dyDescent="0.25"/>
    <row r="6" spans="1:1026" s="2" customFormat="1" ht="63.7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0" t="s">
        <v>68</v>
      </c>
    </row>
    <row r="7" spans="1:1026" s="16" customFormat="1" x14ac:dyDescent="0.25">
      <c r="A7" s="14"/>
      <c r="B7" s="15" t="s">
        <v>4</v>
      </c>
      <c r="C7" s="4" t="s">
        <v>90</v>
      </c>
      <c r="D7" s="4" t="s">
        <v>66</v>
      </c>
      <c r="E7" s="9">
        <f t="shared" ref="E7:E12" si="0">SUM(F7:N7)-O7</f>
        <v>200</v>
      </c>
      <c r="F7" s="5">
        <v>0</v>
      </c>
      <c r="G7" s="12">
        <v>200</v>
      </c>
      <c r="H7" s="12">
        <v>0</v>
      </c>
      <c r="I7" s="12"/>
      <c r="J7" s="12"/>
      <c r="K7" s="12"/>
      <c r="L7" s="12"/>
      <c r="M7" s="12"/>
      <c r="N7" s="9"/>
      <c r="O7" s="9">
        <f t="shared" ref="O7:O12" si="1">MIN(F7:N7)-MIN(F7:N7)</f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</row>
    <row r="8" spans="1:1026" s="16" customFormat="1" x14ac:dyDescent="0.25">
      <c r="A8" s="14"/>
      <c r="B8" s="15" t="s">
        <v>6</v>
      </c>
      <c r="C8" s="21" t="s">
        <v>86</v>
      </c>
      <c r="D8" s="21" t="s">
        <v>5</v>
      </c>
      <c r="E8" s="9">
        <f t="shared" si="0"/>
        <v>160</v>
      </c>
      <c r="F8" s="5">
        <v>0</v>
      </c>
      <c r="G8" s="5">
        <v>160</v>
      </c>
      <c r="H8" s="4">
        <v>0</v>
      </c>
      <c r="I8" s="4"/>
      <c r="J8" s="4"/>
      <c r="K8" s="5"/>
      <c r="L8" s="5"/>
      <c r="M8" s="5"/>
      <c r="N8" s="4"/>
      <c r="O8" s="9">
        <f t="shared" si="1"/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</row>
    <row r="9" spans="1:1026" s="16" customFormat="1" x14ac:dyDescent="0.25">
      <c r="A9" s="14"/>
      <c r="B9" s="15" t="s">
        <v>7</v>
      </c>
      <c r="C9" s="5" t="s">
        <v>172</v>
      </c>
      <c r="D9" s="21" t="s">
        <v>5</v>
      </c>
      <c r="E9" s="9">
        <f t="shared" si="0"/>
        <v>120</v>
      </c>
      <c r="F9" s="5">
        <v>0</v>
      </c>
      <c r="G9" s="5">
        <v>120</v>
      </c>
      <c r="H9" s="5">
        <v>0</v>
      </c>
      <c r="I9" s="5"/>
      <c r="J9" s="5"/>
      <c r="K9" s="5"/>
      <c r="L9" s="5"/>
      <c r="M9" s="4"/>
      <c r="N9" s="4"/>
      <c r="O9" s="9">
        <f t="shared" si="1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</row>
    <row r="10" spans="1:1026" s="16" customFormat="1" hidden="1" x14ac:dyDescent="0.25">
      <c r="A10" s="14"/>
      <c r="B10" s="15" t="s">
        <v>7</v>
      </c>
      <c r="C10" s="5"/>
      <c r="D10" s="21"/>
      <c r="E10" s="9">
        <f t="shared" si="0"/>
        <v>0</v>
      </c>
      <c r="F10" s="5"/>
      <c r="G10" s="5"/>
      <c r="H10" s="5"/>
      <c r="I10" s="5"/>
      <c r="J10" s="5"/>
      <c r="K10" s="5"/>
      <c r="L10" s="5"/>
      <c r="M10" s="4"/>
      <c r="N10" s="4"/>
      <c r="O10" s="9">
        <f t="shared" si="1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  <c r="AMK10" s="14"/>
      <c r="AML10" s="14"/>
    </row>
    <row r="11" spans="1:1026" hidden="1" x14ac:dyDescent="0.25">
      <c r="B11" s="15" t="s">
        <v>20</v>
      </c>
      <c r="C11" s="4"/>
      <c r="D11" s="4"/>
      <c r="E11" s="9">
        <f t="shared" si="0"/>
        <v>0</v>
      </c>
      <c r="F11" s="5"/>
      <c r="G11" s="5"/>
      <c r="H11" s="4"/>
      <c r="I11" s="4"/>
      <c r="J11" s="4"/>
      <c r="K11" s="4"/>
      <c r="L11" s="4"/>
      <c r="M11" s="5"/>
      <c r="N11" s="4"/>
      <c r="O11" s="9">
        <f t="shared" si="1"/>
        <v>0</v>
      </c>
    </row>
    <row r="12" spans="1:1026" hidden="1" x14ac:dyDescent="0.25">
      <c r="B12" s="15" t="s">
        <v>20</v>
      </c>
      <c r="C12" s="4"/>
      <c r="D12" s="4"/>
      <c r="E12" s="9">
        <f t="shared" si="0"/>
        <v>0</v>
      </c>
      <c r="F12" s="5"/>
      <c r="G12" s="5"/>
      <c r="H12" s="5"/>
      <c r="I12" s="5"/>
      <c r="J12" s="5"/>
      <c r="K12" s="4"/>
      <c r="L12" s="5"/>
      <c r="M12" s="4"/>
      <c r="N12" s="4"/>
      <c r="O12" s="9">
        <f t="shared" si="1"/>
        <v>0</v>
      </c>
    </row>
    <row r="13" spans="1:1026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026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026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026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3:14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3:14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3:14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3:14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3:14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3:14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3:14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3:14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3:14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3:14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2">
    <mergeCell ref="C2:N2"/>
    <mergeCell ref="C4:N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L11"/>
  <sheetViews>
    <sheetView workbookViewId="0">
      <selection activeCell="B11" sqref="B11"/>
    </sheetView>
  </sheetViews>
  <sheetFormatPr defaultRowHeight="15" x14ac:dyDescent="0.25"/>
  <cols>
    <col min="1" max="1" width="1.5703125" customWidth="1"/>
    <col min="2" max="2" width="8.85546875" customWidth="1"/>
    <col min="3" max="3" width="20.42578125" bestFit="1" customWidth="1"/>
    <col min="4" max="4" width="10.28515625" customWidth="1"/>
    <col min="5" max="5" width="6.28515625" customWidth="1"/>
    <col min="6" max="6" width="11" customWidth="1"/>
    <col min="7" max="7" width="10.5703125" customWidth="1"/>
    <col min="8" max="8" width="10.7109375" customWidth="1"/>
    <col min="9" max="9" width="12" customWidth="1"/>
    <col min="10" max="10" width="11.42578125" customWidth="1"/>
    <col min="11" max="11" width="10.85546875" customWidth="1"/>
    <col min="12" max="12" width="12.42578125" customWidth="1"/>
    <col min="13" max="14" width="10.7109375" customWidth="1"/>
  </cols>
  <sheetData>
    <row r="1" spans="1:1026" x14ac:dyDescent="0.25">
      <c r="A1" s="2"/>
      <c r="B1" s="1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</row>
    <row r="2" spans="1:1026" s="7" customFormat="1" ht="26.25" customHeight="1" x14ac:dyDescent="0.25"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026" ht="5.25" customHeight="1" x14ac:dyDescent="0.25">
      <c r="A3" s="2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</row>
    <row r="4" spans="1:1026" ht="21" x14ac:dyDescent="0.25">
      <c r="A4" s="2"/>
      <c r="B4" s="1"/>
      <c r="C4" s="31" t="s">
        <v>126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</row>
    <row r="5" spans="1:1026" ht="3.75" customHeight="1" x14ac:dyDescent="0.25">
      <c r="A5" s="2"/>
      <c r="B5" s="1"/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</row>
    <row r="6" spans="1:1026" ht="64.5" customHeight="1" x14ac:dyDescent="0.25">
      <c r="A6" s="2"/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0" t="s">
        <v>68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</row>
    <row r="7" spans="1:1026" x14ac:dyDescent="0.25">
      <c r="A7" s="2"/>
      <c r="B7" s="1" t="s">
        <v>4</v>
      </c>
      <c r="C7" s="21" t="s">
        <v>86</v>
      </c>
      <c r="D7" s="21" t="s">
        <v>5</v>
      </c>
      <c r="E7" s="4">
        <f>SUM(F7:N7)-O7</f>
        <v>400</v>
      </c>
      <c r="F7" s="5">
        <f>2*100</f>
        <v>200</v>
      </c>
      <c r="G7" s="4">
        <v>0</v>
      </c>
      <c r="H7" s="5">
        <v>200</v>
      </c>
      <c r="I7" s="5"/>
      <c r="J7" s="5"/>
      <c r="K7" s="5"/>
      <c r="L7" s="5"/>
      <c r="M7" s="5"/>
      <c r="N7" s="5"/>
      <c r="O7" s="9">
        <f>MIN(F7:N7)-MIN(F7:N7)</f>
        <v>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</row>
    <row r="8" spans="1:1026" x14ac:dyDescent="0.25">
      <c r="A8" s="2"/>
      <c r="B8" s="1" t="s">
        <v>6</v>
      </c>
      <c r="C8" s="4" t="s">
        <v>124</v>
      </c>
      <c r="D8" s="4" t="s">
        <v>5</v>
      </c>
      <c r="E8" s="4">
        <f>SUM(F8:N8)-O8</f>
        <v>160</v>
      </c>
      <c r="F8" s="5">
        <f>2*80</f>
        <v>160</v>
      </c>
      <c r="G8" s="4">
        <v>0</v>
      </c>
      <c r="H8" s="5">
        <v>0</v>
      </c>
      <c r="I8" s="5"/>
      <c r="J8" s="5"/>
      <c r="K8" s="5"/>
      <c r="L8" s="5"/>
      <c r="M8" s="5"/>
      <c r="N8" s="5"/>
      <c r="O8" s="9">
        <f>MIN(F8:N8)-MIN(F8:N8)</f>
        <v>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</row>
    <row r="9" spans="1:1026" x14ac:dyDescent="0.25">
      <c r="A9" s="2"/>
      <c r="B9" s="1" t="s">
        <v>6</v>
      </c>
      <c r="C9" s="20" t="s">
        <v>264</v>
      </c>
      <c r="D9" s="21" t="s">
        <v>5</v>
      </c>
      <c r="E9" s="4">
        <f>SUM(F9:N9)-O9</f>
        <v>160</v>
      </c>
      <c r="F9" s="17">
        <v>0</v>
      </c>
      <c r="G9" s="17">
        <v>0</v>
      </c>
      <c r="H9" s="17">
        <v>160</v>
      </c>
      <c r="I9" s="17"/>
      <c r="J9" s="17"/>
      <c r="K9" s="17"/>
      <c r="L9" s="17"/>
      <c r="M9" s="17"/>
      <c r="N9" s="17"/>
      <c r="O9" s="9">
        <f>MIN(F9:N9)-MIN(F9:N9)</f>
        <v>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</row>
    <row r="10" spans="1:1026" x14ac:dyDescent="0.25">
      <c r="B10" s="1" t="s">
        <v>215</v>
      </c>
      <c r="C10" s="4" t="s">
        <v>125</v>
      </c>
      <c r="D10" s="4" t="s">
        <v>5</v>
      </c>
      <c r="E10" s="4">
        <f>SUM(F10:N10)-O10</f>
        <v>120</v>
      </c>
      <c r="F10" s="5">
        <f>2*60</f>
        <v>120</v>
      </c>
      <c r="G10" s="4">
        <v>0</v>
      </c>
      <c r="H10" s="5">
        <v>0</v>
      </c>
      <c r="I10" s="5"/>
      <c r="J10" s="5"/>
      <c r="K10" s="4"/>
      <c r="L10" s="5"/>
      <c r="M10" s="5"/>
      <c r="N10" s="5"/>
      <c r="O10" s="9">
        <f>MIN(F10:N10)-MIN(F10:N10)</f>
        <v>0</v>
      </c>
    </row>
    <row r="11" spans="1:1026" x14ac:dyDescent="0.25">
      <c r="B11" s="1" t="s">
        <v>215</v>
      </c>
      <c r="C11" s="21" t="s">
        <v>259</v>
      </c>
      <c r="D11" s="21" t="s">
        <v>5</v>
      </c>
      <c r="E11" s="4">
        <f>SUM(F11:N11)-O11</f>
        <v>120</v>
      </c>
      <c r="F11" s="17">
        <v>0</v>
      </c>
      <c r="G11" s="17">
        <v>0</v>
      </c>
      <c r="H11" s="17">
        <v>120</v>
      </c>
      <c r="I11" s="17"/>
      <c r="J11" s="17"/>
      <c r="K11" s="17"/>
      <c r="L11" s="17"/>
      <c r="M11" s="17"/>
      <c r="N11" s="17"/>
      <c r="O11" s="9">
        <f>MIN(F11:N11)-MIN(F11:N11)</f>
        <v>0</v>
      </c>
    </row>
  </sheetData>
  <sortState xmlns:xlrd2="http://schemas.microsoft.com/office/spreadsheetml/2017/richdata2" ref="B7:O11">
    <sortCondition descending="1" ref="E7:E11"/>
  </sortState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L11"/>
  <sheetViews>
    <sheetView workbookViewId="0">
      <selection activeCell="H12" sqref="H12"/>
    </sheetView>
  </sheetViews>
  <sheetFormatPr defaultRowHeight="15" x14ac:dyDescent="0.25"/>
  <cols>
    <col min="1" max="1" width="1.140625" customWidth="1"/>
    <col min="2" max="2" width="8.140625" customWidth="1"/>
    <col min="3" max="3" width="30.42578125" bestFit="1" customWidth="1"/>
    <col min="4" max="4" width="10.28515625" customWidth="1"/>
    <col min="5" max="5" width="6.28515625" customWidth="1"/>
    <col min="6" max="6" width="11.28515625" customWidth="1"/>
    <col min="7" max="7" width="10.85546875" customWidth="1"/>
    <col min="8" max="8" width="11.28515625" customWidth="1"/>
    <col min="9" max="9" width="12.7109375" customWidth="1"/>
    <col min="10" max="10" width="10.85546875" customWidth="1"/>
    <col min="11" max="11" width="11.7109375" customWidth="1"/>
    <col min="12" max="12" width="14.140625" customWidth="1"/>
    <col min="13" max="13" width="10.85546875" customWidth="1"/>
    <col min="14" max="14" width="10.5703125" customWidth="1"/>
    <col min="15" max="15" width="7.85546875" customWidth="1"/>
  </cols>
  <sheetData>
    <row r="1" spans="1:1026" x14ac:dyDescent="0.25">
      <c r="A1" s="2"/>
      <c r="B1" s="1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</row>
    <row r="2" spans="1:1026" s="7" customFormat="1" ht="26.25" customHeight="1" x14ac:dyDescent="0.25">
      <c r="B2" s="3"/>
      <c r="C2" s="30" t="s">
        <v>161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026" ht="4.5" customHeight="1" x14ac:dyDescent="0.25">
      <c r="A3" s="2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</row>
    <row r="4" spans="1:1026" ht="21" x14ac:dyDescent="0.25">
      <c r="A4" s="2"/>
      <c r="B4" s="1"/>
      <c r="C4" s="31" t="s">
        <v>122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</row>
    <row r="5" spans="1:1026" ht="5.25" customHeight="1" x14ac:dyDescent="0.25">
      <c r="A5" s="2"/>
      <c r="B5" s="1"/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</row>
    <row r="6" spans="1:1026" ht="105" x14ac:dyDescent="0.25">
      <c r="A6" s="2"/>
      <c r="B6" s="1" t="s">
        <v>0</v>
      </c>
      <c r="C6" s="4" t="s">
        <v>1</v>
      </c>
      <c r="D6" s="4" t="s">
        <v>2</v>
      </c>
      <c r="E6" s="4" t="s">
        <v>3</v>
      </c>
      <c r="F6" s="5" t="s">
        <v>163</v>
      </c>
      <c r="G6" s="5" t="s">
        <v>162</v>
      </c>
      <c r="H6" s="5" t="s">
        <v>260</v>
      </c>
      <c r="I6" s="5" t="s">
        <v>261</v>
      </c>
      <c r="J6" s="5" t="s">
        <v>165</v>
      </c>
      <c r="K6" s="5" t="s">
        <v>262</v>
      </c>
      <c r="L6" s="5" t="s">
        <v>263</v>
      </c>
      <c r="M6" s="5" t="s">
        <v>166</v>
      </c>
      <c r="N6" s="5" t="s">
        <v>164</v>
      </c>
      <c r="O6" s="10" t="s">
        <v>68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</row>
    <row r="7" spans="1:1026" x14ac:dyDescent="0.25">
      <c r="A7" s="2"/>
      <c r="B7" s="1" t="s">
        <v>4</v>
      </c>
      <c r="C7" s="21" t="s">
        <v>123</v>
      </c>
      <c r="D7" s="21" t="s">
        <v>5</v>
      </c>
      <c r="E7" s="4">
        <f>SUM(F7:N7)-O7</f>
        <v>480</v>
      </c>
      <c r="F7" s="5">
        <f>2*60</f>
        <v>120</v>
      </c>
      <c r="G7" s="4">
        <v>200</v>
      </c>
      <c r="H7" s="5">
        <v>160</v>
      </c>
      <c r="I7" s="5"/>
      <c r="J7" s="5"/>
      <c r="K7" s="4"/>
      <c r="L7" s="5"/>
      <c r="M7" s="5"/>
      <c r="N7" s="5"/>
      <c r="O7" s="9">
        <f>MIN(F7:N7)-MIN(F7:N7)</f>
        <v>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</row>
    <row r="8" spans="1:1026" x14ac:dyDescent="0.25">
      <c r="A8" s="2"/>
      <c r="B8" s="1" t="s">
        <v>6</v>
      </c>
      <c r="C8" s="21" t="s">
        <v>168</v>
      </c>
      <c r="D8" s="21" t="s">
        <v>167</v>
      </c>
      <c r="E8" s="4">
        <f>SUM(F8:N8)-O8</f>
        <v>400</v>
      </c>
      <c r="F8" s="5">
        <f>2*100</f>
        <v>200</v>
      </c>
      <c r="G8" s="4">
        <v>0</v>
      </c>
      <c r="H8" s="5">
        <v>200</v>
      </c>
      <c r="I8" s="5"/>
      <c r="J8" s="5"/>
      <c r="K8" s="5"/>
      <c r="L8" s="5"/>
      <c r="M8" s="5"/>
      <c r="N8" s="5"/>
      <c r="O8" s="9">
        <f>MIN(F8:N8)-MIN(F8:N8)</f>
        <v>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</row>
    <row r="9" spans="1:1026" x14ac:dyDescent="0.25">
      <c r="A9" s="2"/>
      <c r="B9" s="1" t="s">
        <v>7</v>
      </c>
      <c r="C9" s="4" t="s">
        <v>169</v>
      </c>
      <c r="D9" s="21" t="s">
        <v>167</v>
      </c>
      <c r="E9" s="4">
        <f>SUM(F9:N9)-O9</f>
        <v>280</v>
      </c>
      <c r="F9" s="5">
        <f>2*80</f>
        <v>160</v>
      </c>
      <c r="G9" s="4">
        <v>0</v>
      </c>
      <c r="H9" s="5">
        <v>120</v>
      </c>
      <c r="I9" s="5"/>
      <c r="J9" s="5"/>
      <c r="K9" s="5"/>
      <c r="L9" s="5"/>
      <c r="M9" s="5"/>
      <c r="N9" s="5"/>
      <c r="O9" s="9">
        <f>MIN(F9:N9)-MIN(F9:N9)</f>
        <v>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</row>
    <row r="10" spans="1:1026" x14ac:dyDescent="0.25">
      <c r="B10" s="1" t="s">
        <v>7</v>
      </c>
      <c r="C10" s="21" t="s">
        <v>125</v>
      </c>
      <c r="D10" s="21" t="s">
        <v>5</v>
      </c>
      <c r="E10" s="4">
        <f>SUM(F10:N10)-O10</f>
        <v>160</v>
      </c>
      <c r="F10" s="21">
        <v>0</v>
      </c>
      <c r="G10" s="21">
        <v>160</v>
      </c>
      <c r="H10" s="21">
        <v>0</v>
      </c>
      <c r="I10" s="21"/>
      <c r="J10" s="21"/>
      <c r="K10" s="21"/>
      <c r="L10" s="21"/>
      <c r="M10" s="21"/>
      <c r="N10" s="21"/>
      <c r="O10" s="9">
        <f>MIN(F10:N10)-MIN(F10:N10)</f>
        <v>0</v>
      </c>
    </row>
    <row r="11" spans="1:1026" x14ac:dyDescent="0.25">
      <c r="B11" s="1" t="s">
        <v>20</v>
      </c>
      <c r="C11" s="21" t="s">
        <v>259</v>
      </c>
      <c r="D11" s="21" t="s">
        <v>5</v>
      </c>
      <c r="E11" s="4">
        <f>SUM(F11:N11)-O11</f>
        <v>120</v>
      </c>
      <c r="F11" s="21">
        <v>0</v>
      </c>
      <c r="G11" s="21">
        <v>120</v>
      </c>
      <c r="H11" s="21">
        <v>0</v>
      </c>
      <c r="I11" s="21"/>
      <c r="J11" s="21"/>
      <c r="K11" s="21"/>
      <c r="L11" s="21"/>
      <c r="M11" s="21"/>
      <c r="N11" s="21"/>
      <c r="O11" s="9">
        <f>MIN(F11:N11)-MIN(F11:N11)</f>
        <v>0</v>
      </c>
    </row>
  </sheetData>
  <sortState xmlns:xlrd2="http://schemas.microsoft.com/office/spreadsheetml/2017/richdata2" ref="B7:O11">
    <sortCondition descending="1" ref="E8:E11"/>
  </sortState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31</vt:i4>
      </vt:variant>
    </vt:vector>
  </HeadingPairs>
  <TitlesOfParts>
    <vt:vector size="31" baseType="lpstr">
      <vt:lpstr>SUB-11_Feminino</vt:lpstr>
      <vt:lpstr>SUB-13_Feminino</vt:lpstr>
      <vt:lpstr>SUB-15_Feminino</vt:lpstr>
      <vt:lpstr>SUB-19_Feminino</vt:lpstr>
      <vt:lpstr>SUB-21_Feminino</vt:lpstr>
      <vt:lpstr>Absoluto_A_Feminino</vt:lpstr>
      <vt:lpstr>Absoluto_B_Feminino</vt:lpstr>
      <vt:lpstr>LADY</vt:lpstr>
      <vt:lpstr>Veterano_40_Feminino</vt:lpstr>
      <vt:lpstr>SUB-9_Masculino</vt:lpstr>
      <vt:lpstr>SUB-11_Masculino</vt:lpstr>
      <vt:lpstr>SUB-13_Masculino</vt:lpstr>
      <vt:lpstr>SUB-15_Masculino</vt:lpstr>
      <vt:lpstr>SUB-19_Masculino</vt:lpstr>
      <vt:lpstr>SUB-21_Masculino</vt:lpstr>
      <vt:lpstr>Absoluto_B_Masculino</vt:lpstr>
      <vt:lpstr>Absoluto_C_Masculino</vt:lpstr>
      <vt:lpstr>Absoluto_D_Masculino</vt:lpstr>
      <vt:lpstr>Absoluto_E_Masculino</vt:lpstr>
      <vt:lpstr>Absoluto_F_Masculino</vt:lpstr>
      <vt:lpstr>Adulto_Masculino</vt:lpstr>
      <vt:lpstr>Sênior_30</vt:lpstr>
      <vt:lpstr>Sênior_35</vt:lpstr>
      <vt:lpstr>Veterano_40_Masculino</vt:lpstr>
      <vt:lpstr>Veterano_45_Masculino</vt:lpstr>
      <vt:lpstr>Veterano_50_Masculino</vt:lpstr>
      <vt:lpstr>Veterano_55_Masculino</vt:lpstr>
      <vt:lpstr>Veterano_60_Masculino</vt:lpstr>
      <vt:lpstr>Veterano_65_Masculino</vt:lpstr>
      <vt:lpstr>Veterano_70_Masculino</vt:lpstr>
      <vt:lpstr>Veterano_75_Masculino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dc:description/>
  <cp:lastModifiedBy>User</cp:lastModifiedBy>
  <cp:revision>21</cp:revision>
  <dcterms:created xsi:type="dcterms:W3CDTF">2021-08-22T20:43:17Z</dcterms:created>
  <dcterms:modified xsi:type="dcterms:W3CDTF">2024-06-26T19:49:07Z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